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IF\WQFA\Loan Officers\Solicitation_PPL_IUP_Budget\FFY23_FY25\Solicitation Documents\"/>
    </mc:Choice>
  </mc:AlternateContent>
  <xr:revisionPtr revIDLastSave="0" documentId="13_ncr:1_{04F80B7B-5E2B-4699-8707-9824EC35CF8A}" xr6:coauthVersionLast="47" xr6:coauthVersionMax="47" xr10:uidLastSave="{00000000-0000-0000-0000-000000000000}"/>
  <bookViews>
    <workbookView xWindow="-22800" yWindow="105" windowWidth="22560" windowHeight="12675" xr2:uid="{CA4B5C41-C3E5-4DAB-9E65-C5B585C4D8B5}"/>
  </bookViews>
  <sheets>
    <sheet name="READ ME FIRST" sheetId="1" r:id="rId1"/>
    <sheet name="Instructions" sheetId="12" r:id="rId2"/>
    <sheet name="General Info" sheetId="2" r:id="rId3"/>
    <sheet name="I. Threshold Criteria" sheetId="5" r:id="rId4"/>
    <sheet name="II. Project Type" sheetId="3" r:id="rId5"/>
    <sheet name="III and IV. Project Details" sheetId="6" r:id="rId6"/>
    <sheet name="V. System Information" sheetId="13" r:id="rId7"/>
    <sheet name="VI.  Project Schedule" sheetId="8" r:id="rId8"/>
    <sheet name="VII. Project Budget" sheetId="9" r:id="rId9"/>
    <sheet name="VIII. Project Numeric Benefits" sheetId="10" r:id="rId10"/>
    <sheet name="Signature" sheetId="11" r:id="rId11"/>
    <sheet name="Drop Down Lists" sheetId="4" state="hidden" r:id="rId12"/>
    <sheet name="NPDES permits" sheetId="14" state="hidden" r:id="rId13"/>
  </sheets>
  <definedNames>
    <definedName name="_xlnm._FilterDatabase" localSheetId="12" hidden="1">'NPDES permits'!$A$1:$F$318</definedName>
    <definedName name="_xlnm.Print_Area" localSheetId="5">'III and IV. Project Details'!$A$1:$O$134</definedName>
    <definedName name="_xlnm.Print_Area" localSheetId="0">'READ ME FIRST'!$A$1:$C$55</definedName>
    <definedName name="_xlnm.Print_Titles" localSheetId="2">'General Info'!$1:$4</definedName>
    <definedName name="_xlnm.Print_Titles" localSheetId="3">'I. Threshold Criteria'!$1:$5</definedName>
    <definedName name="_xlnm.Print_Titles" localSheetId="4">'II. Project Type'!$1:$4</definedName>
    <definedName name="_xlnm.Print_Titles" localSheetId="5">'III and IV. Project Details'!$14:$18</definedName>
    <definedName name="_xlnm.Print_Titles" localSheetId="1">Instructions!$1:$2</definedName>
    <definedName name="_xlnm.Print_Titles" localSheetId="0">'READ ME FIRST'!$1:$7</definedName>
    <definedName name="_xlnm.Print_Titles" localSheetId="6">'V. System Information'!$1:$3</definedName>
    <definedName name="_xlnm.Print_Titles" localSheetId="8">'VII. Project Budget'!$1:$3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8" i="14" l="1"/>
  <c r="A9" i="14"/>
  <c r="I30" i="13"/>
  <c r="I28" i="13"/>
  <c r="I26" i="13"/>
  <c r="E14" i="3"/>
  <c r="H11" i="4"/>
  <c r="I32" i="13" l="1"/>
  <c r="G23" i="9"/>
  <c r="G25" i="9" s="1"/>
  <c r="G41" i="9"/>
  <c r="G5" i="10" s="1"/>
  <c r="G42" i="9" l="1"/>
</calcChain>
</file>

<file path=xl/sharedStrings.xml><?xml version="1.0" encoding="utf-8"?>
<sst xmlns="http://schemas.openxmlformats.org/spreadsheetml/2006/main" count="2679" uniqueCount="1865">
  <si>
    <t>MARYLAND WATER INFRASTRUCTURE FINANCING ADMINISTRATION (MWIFA)</t>
  </si>
  <si>
    <t>WASTEWATER AND NONPOINT SOURCE PROJECTS (AKA "WATER QUALITY PROJECTS")</t>
  </si>
  <si>
    <t xml:space="preserve">APPLICATION FOR CAPITAL PROJECT FINANCIAL ASSISTANCE </t>
  </si>
  <si>
    <t>Use this application to apply for the following funding:</t>
  </si>
  <si>
    <t>State Fiscal Year 2025 Supplemental Assistance Grant</t>
  </si>
  <si>
    <t>For assistance, please contact Elaine Dietz at elaine.dietz@maryland.gov</t>
  </si>
  <si>
    <t>https://mde.maryland.gov/programs/water/WQFA/Pages/index.aspx</t>
  </si>
  <si>
    <t>All Applicants, please read the following:</t>
  </si>
  <si>
    <t>Applicants of WQRLF (including BIL funding), please read the following:</t>
  </si>
  <si>
    <t>APPLICATION TYPE</t>
  </si>
  <si>
    <t>State Fiscal Year 2025 Bay Restoration Fund Wastewater Grant</t>
  </si>
  <si>
    <t>PROJECT INFORMATION</t>
  </si>
  <si>
    <t>Attach a copy of a current street map with the exact position of the project location clearly marked.</t>
  </si>
  <si>
    <t>Project Name:</t>
  </si>
  <si>
    <t>County:</t>
  </si>
  <si>
    <t>Current Owner of project/infrastructure:</t>
  </si>
  <si>
    <t>Future Owner of project/infrastructure:</t>
  </si>
  <si>
    <t>If the future owner is not the same as the current owner, please provide a copy of the written agreement between parties.</t>
  </si>
  <si>
    <t>APPLICANT INFORMATION</t>
  </si>
  <si>
    <t>Email Address:</t>
  </si>
  <si>
    <t>Federal Tax Identification Number:</t>
  </si>
  <si>
    <t>CONTACT INFORMATION</t>
  </si>
  <si>
    <t>Contact Name:</t>
  </si>
  <si>
    <t>Contact Title:</t>
  </si>
  <si>
    <r>
      <t xml:space="preserve">Consider the project for </t>
    </r>
    <r>
      <rPr>
        <b/>
        <u/>
        <sz val="11"/>
        <color theme="1"/>
        <rFont val="Calibri"/>
        <family val="2"/>
        <scheme val="minor"/>
      </rPr>
      <t>MDE grant funding only</t>
    </r>
    <r>
      <rPr>
        <sz val="11"/>
        <color theme="1"/>
        <rFont val="Calibri"/>
        <family val="2"/>
        <scheme val="minor"/>
      </rPr>
      <t xml:space="preserve">.  Applicant will assume financial responsibility for the balance of project costs.  </t>
    </r>
  </si>
  <si>
    <t>Current Design Capacity (mgd):</t>
  </si>
  <si>
    <t>Current Treatment Level (secondary, BNR, ENR):</t>
  </si>
  <si>
    <t>Upgrade of an existing WWTP/WRF at current design capacity (no expansion)</t>
  </si>
  <si>
    <t>Upgrade of an existing WWTP/WRF with expansion</t>
  </si>
  <si>
    <t>Expanded Design Capacity (mgd):</t>
  </si>
  <si>
    <t>Upgraded Treatment Level (secondary, BNR, ENR):</t>
  </si>
  <si>
    <t>New WWTP/WRF construction</t>
  </si>
  <si>
    <t>Treatment Level (secondary, BNR, ENR):</t>
  </si>
  <si>
    <t>Design Capacity (mgd):</t>
  </si>
  <si>
    <t>Sewage inflow/infiltration correction</t>
  </si>
  <si>
    <t>Sewer system rehabilitation (i.e., a corrective action to maintain integrity of existing sanitary or combined sewer)</t>
  </si>
  <si>
    <t>Combined Sewer Overflow (CSO) correction</t>
  </si>
  <si>
    <t>New sewerage collection system to convey wastewater to interceptors</t>
  </si>
  <si>
    <t>Non-hazardous landfill leachate collection/conveyance/treatment</t>
  </si>
  <si>
    <t>Construction/replacement/repair of decentralized/community wastewater treatment systems</t>
  </si>
  <si>
    <t>Other</t>
  </si>
  <si>
    <t>Non-Treatment Works Projects</t>
  </si>
  <si>
    <t>Municipal landfill capping</t>
  </si>
  <si>
    <t>Measures to manage, reduce, treat, or recapture stormwater or subsurface drainage water</t>
  </si>
  <si>
    <t>If so, enter the section number corresponding to the applicable definition:</t>
  </si>
  <si>
    <t>Stream restoration</t>
  </si>
  <si>
    <t>Shoreline erosion control</t>
  </si>
  <si>
    <t>Wetland restoration</t>
  </si>
  <si>
    <t>Wetland creation</t>
  </si>
  <si>
    <t xml:space="preserve">Wetland rehabilitation </t>
  </si>
  <si>
    <t>Upland forest planting</t>
  </si>
  <si>
    <t xml:space="preserve">Select the current land use </t>
  </si>
  <si>
    <t>Land Use Types</t>
  </si>
  <si>
    <t>Crop Land</t>
  </si>
  <si>
    <t>Pasture</t>
  </si>
  <si>
    <t>Hay</t>
  </si>
  <si>
    <t>Turf</t>
  </si>
  <si>
    <t>Mixed Open</t>
  </si>
  <si>
    <t>Riparian forest buffer restoration</t>
  </si>
  <si>
    <t>Dam repair</t>
  </si>
  <si>
    <t>WQRLF-eligible stormwater project that provides flood control and assists in mitigating flood events</t>
  </si>
  <si>
    <t xml:space="preserve">Mitigation of harmful algal blooms </t>
  </si>
  <si>
    <t>Mitigation of human exposure to PFAS / emerging contaminants</t>
  </si>
  <si>
    <t>II.  WATER QUALITY PROJECT TYPE</t>
  </si>
  <si>
    <t>I.  THRESHOLD CRITERIA</t>
  </si>
  <si>
    <t xml:space="preserve">No.  </t>
  </si>
  <si>
    <t>Date of the MDE-approved County Water &amp; Sewer Plan:</t>
  </si>
  <si>
    <t>Applicable page number(s):</t>
  </si>
  <si>
    <t>Title and date of MDE-approved service area map:</t>
  </si>
  <si>
    <t>Date of MDE approval letter for an amendment:</t>
  </si>
  <si>
    <r>
      <t>Project is a publicly-owned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treatment works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must meet the requirements in subsections A and B to be eligible for funding.</t>
    </r>
  </si>
  <si>
    <t>III.  PROJECT PURPOSE AND SUMMARY</t>
  </si>
  <si>
    <t>IV.  PROJECT SUPPORTING DOCUMENTS</t>
  </si>
  <si>
    <t>02-05-03-01</t>
  </si>
  <si>
    <t>Conewago Creek</t>
  </si>
  <si>
    <t>02-12-02-01</t>
  </si>
  <si>
    <t>L Susquehanna River</t>
  </si>
  <si>
    <t>02-12-02-02</t>
  </si>
  <si>
    <t>Deer Creek</t>
  </si>
  <si>
    <t>02-12-02-03</t>
  </si>
  <si>
    <t>Octoraro Creek</t>
  </si>
  <si>
    <t>02-12-02-04</t>
  </si>
  <si>
    <t>Conowingo Dam Susq R</t>
  </si>
  <si>
    <t>02-12-02-05</t>
  </si>
  <si>
    <t>Broad Creek</t>
  </si>
  <si>
    <t>02-13-02-01</t>
  </si>
  <si>
    <t>Pocomoke Sound</t>
  </si>
  <si>
    <t>02-13-02-02</t>
  </si>
  <si>
    <t>Lower Pocomoke River</t>
  </si>
  <si>
    <t>02-13-02-03</t>
  </si>
  <si>
    <t>Upper Pocomoke River</t>
  </si>
  <si>
    <t>02-13-02-04</t>
  </si>
  <si>
    <t>Dividing Creek</t>
  </si>
  <si>
    <t>02-13-02-05</t>
  </si>
  <si>
    <t>Nassawango Creek</t>
  </si>
  <si>
    <t>02-13-02-06</t>
  </si>
  <si>
    <t>Tangier Sound</t>
  </si>
  <si>
    <t>02-13-02-07</t>
  </si>
  <si>
    <t>Big Annemessex River</t>
  </si>
  <si>
    <t>02-13-02-08</t>
  </si>
  <si>
    <t>Manokin River</t>
  </si>
  <si>
    <t>02-13-03-01</t>
  </si>
  <si>
    <t>Lower Wicomico River</t>
  </si>
  <si>
    <t>02-13-03-02</t>
  </si>
  <si>
    <t>Monie Bay</t>
  </si>
  <si>
    <t>02-13-03-03</t>
  </si>
  <si>
    <t>Wicomico Creek</t>
  </si>
  <si>
    <t>02-13-03-04</t>
  </si>
  <si>
    <t>Wicomico River Head</t>
  </si>
  <si>
    <t>02-13-03-05</t>
  </si>
  <si>
    <t>Nanticoke River</t>
  </si>
  <si>
    <t>02-13-03-06</t>
  </si>
  <si>
    <t>Marshyhope Creek</t>
  </si>
  <si>
    <t>02-13-03-07</t>
  </si>
  <si>
    <t>Fishing Bay</t>
  </si>
  <si>
    <t>02-13-03-08</t>
  </si>
  <si>
    <t>Transquaking River</t>
  </si>
  <si>
    <t>02-13-04-01</t>
  </si>
  <si>
    <t>Honga River</t>
  </si>
  <si>
    <t>02-13-04-02</t>
  </si>
  <si>
    <t>Little Choptank</t>
  </si>
  <si>
    <t>02-13-04-03</t>
  </si>
  <si>
    <t>Lower Choptank</t>
  </si>
  <si>
    <t>02-13-04-04</t>
  </si>
  <si>
    <t>Upper Choptank</t>
  </si>
  <si>
    <t>02-13-04-05</t>
  </si>
  <si>
    <t>Tuckahoe Creek</t>
  </si>
  <si>
    <t>02-13-05-01</t>
  </si>
  <si>
    <t>Eastern Bay</t>
  </si>
  <si>
    <t>02-13-05-02</t>
  </si>
  <si>
    <t>Miles River</t>
  </si>
  <si>
    <t>02-13-05-03</t>
  </si>
  <si>
    <t>Wye River</t>
  </si>
  <si>
    <t>02-13-05-04</t>
  </si>
  <si>
    <t>Kent Narrows</t>
  </si>
  <si>
    <t>02-13-05-05</t>
  </si>
  <si>
    <t>Lower Chester River</t>
  </si>
  <si>
    <t>02-13-05-06</t>
  </si>
  <si>
    <t>Langford Creek</t>
  </si>
  <si>
    <t>02-13-05-07</t>
  </si>
  <si>
    <t>Corsica River</t>
  </si>
  <si>
    <t>02-13-05-08</t>
  </si>
  <si>
    <t>Southeast Creek</t>
  </si>
  <si>
    <t>02-13-05-09</t>
  </si>
  <si>
    <t>Middle Chester River</t>
  </si>
  <si>
    <t>02-13-05-10</t>
  </si>
  <si>
    <t>Upper Chester River</t>
  </si>
  <si>
    <t>02-13-05-11</t>
  </si>
  <si>
    <t>Kent Island Bay</t>
  </si>
  <si>
    <t>02-13-06-01</t>
  </si>
  <si>
    <t>Lower Elk River</t>
  </si>
  <si>
    <t>02-13-06-02</t>
  </si>
  <si>
    <t>Bohemia River</t>
  </si>
  <si>
    <t>02-13-06-03</t>
  </si>
  <si>
    <t>Upper Elk River</t>
  </si>
  <si>
    <t>02-13-06-04</t>
  </si>
  <si>
    <t>Back Creek</t>
  </si>
  <si>
    <t>02-13-06-05</t>
  </si>
  <si>
    <t>Little Elk Creek</t>
  </si>
  <si>
    <t>02-13-06-06</t>
  </si>
  <si>
    <t>Big Elk Creek</t>
  </si>
  <si>
    <t>02-13-06-08</t>
  </si>
  <si>
    <t>Northeast River</t>
  </si>
  <si>
    <t>02-13-06-09</t>
  </si>
  <si>
    <t>Furnace Bay</t>
  </si>
  <si>
    <t>02-13-06-10</t>
  </si>
  <si>
    <t>Sassafras River</t>
  </si>
  <si>
    <t>02-13-06-11</t>
  </si>
  <si>
    <t>Stillpond-Fairlee</t>
  </si>
  <si>
    <t>02-13-07-01</t>
  </si>
  <si>
    <t>Bush River</t>
  </si>
  <si>
    <t>02-13-07-02</t>
  </si>
  <si>
    <t>Lower Winters Run</t>
  </si>
  <si>
    <t>02-13-07-03</t>
  </si>
  <si>
    <t>Atkisson Reservoir</t>
  </si>
  <si>
    <t>02-13-07-04</t>
  </si>
  <si>
    <t>Bynum Run</t>
  </si>
  <si>
    <t>02-13-07-06</t>
  </si>
  <si>
    <t>Swan Creek</t>
  </si>
  <si>
    <t>02-13-08-01</t>
  </si>
  <si>
    <t>Gunpowder River</t>
  </si>
  <si>
    <t>02-13-08-02</t>
  </si>
  <si>
    <t>Lower Gunpowder Falls</t>
  </si>
  <si>
    <t>02-13-08-03</t>
  </si>
  <si>
    <t>Bird River</t>
  </si>
  <si>
    <t>02-13-08-04</t>
  </si>
  <si>
    <t>Little Gunpowder Falls</t>
  </si>
  <si>
    <t>02-13-08-05</t>
  </si>
  <si>
    <t>Loch Raven Reservoir</t>
  </si>
  <si>
    <t>02-13-08-06</t>
  </si>
  <si>
    <t>Prettyboy Reservoir</t>
  </si>
  <si>
    <t>02-13-08-07</t>
  </si>
  <si>
    <t>Middle River - Browns</t>
  </si>
  <si>
    <t>02-13-09-01</t>
  </si>
  <si>
    <t>Back River</t>
  </si>
  <si>
    <t>02-13-09-02</t>
  </si>
  <si>
    <t>Bodkin Creek</t>
  </si>
  <si>
    <t>02-13-09-03</t>
  </si>
  <si>
    <t>Baltimore Harbor</t>
  </si>
  <si>
    <t>02-13-09-04</t>
  </si>
  <si>
    <t>Jones Falls</t>
  </si>
  <si>
    <t>02-13-09-05</t>
  </si>
  <si>
    <t>Gwynns Falls</t>
  </si>
  <si>
    <t>02-13-09-06</t>
  </si>
  <si>
    <t>Patapsco River L N Br</t>
  </si>
  <si>
    <t>02-13-09-07</t>
  </si>
  <si>
    <t>Liberty Reservoir</t>
  </si>
  <si>
    <t>02-13-09-08</t>
  </si>
  <si>
    <t>S Branch Patapsco</t>
  </si>
  <si>
    <t>02-13-10-01</t>
  </si>
  <si>
    <t>Magothy River</t>
  </si>
  <si>
    <t>02-13-10-02</t>
  </si>
  <si>
    <t>Severn River</t>
  </si>
  <si>
    <t>02-13-10-03</t>
  </si>
  <si>
    <t>South River</t>
  </si>
  <si>
    <t>02-13-10-04</t>
  </si>
  <si>
    <t>West River</t>
  </si>
  <si>
    <t>02-13-10-05</t>
  </si>
  <si>
    <t>West Chesapeake Bay</t>
  </si>
  <si>
    <t>02-13-11-01</t>
  </si>
  <si>
    <t>Patuxent River lower</t>
  </si>
  <si>
    <t>02-13-11-02</t>
  </si>
  <si>
    <t>Patuxent River middle</t>
  </si>
  <si>
    <t>02-13-11-03</t>
  </si>
  <si>
    <t>Western Branch</t>
  </si>
  <si>
    <t>02-13-11-04</t>
  </si>
  <si>
    <t>Patuxent River upper</t>
  </si>
  <si>
    <t>02-13-11-05</t>
  </si>
  <si>
    <t>Little Patuxent River</t>
  </si>
  <si>
    <t>02-13-11-06</t>
  </si>
  <si>
    <t>Middle Patuxent River</t>
  </si>
  <si>
    <t>02-13-11-07</t>
  </si>
  <si>
    <t>Rocky Gorge Dam</t>
  </si>
  <si>
    <t>02-13-11-08</t>
  </si>
  <si>
    <t>Brighton Dam</t>
  </si>
  <si>
    <t>02-13-99-98</t>
  </si>
  <si>
    <t>Lower Chesapeake Bay</t>
  </si>
  <si>
    <t>02-14-01-01</t>
  </si>
  <si>
    <t>Potomac River L tidal</t>
  </si>
  <si>
    <t>02-14-01-02</t>
  </si>
  <si>
    <t>Potomac River M tidal</t>
  </si>
  <si>
    <t>02-14-01-03</t>
  </si>
  <si>
    <t>St. Mary's River</t>
  </si>
  <si>
    <t>02-14-01-04</t>
  </si>
  <si>
    <t>Breton Bay</t>
  </si>
  <si>
    <t>02-14-01-05</t>
  </si>
  <si>
    <t>St. Clements Bay</t>
  </si>
  <si>
    <t>02-14-01-06</t>
  </si>
  <si>
    <t>Wicomico River</t>
  </si>
  <si>
    <t>02-14-01-07</t>
  </si>
  <si>
    <t>Gilbert Swamp</t>
  </si>
  <si>
    <t>02-14-01-08</t>
  </si>
  <si>
    <t>Zekiah Swamp</t>
  </si>
  <si>
    <t>02-14-01-09</t>
  </si>
  <si>
    <t>Port Tobacco River</t>
  </si>
  <si>
    <t>02-14-01-10</t>
  </si>
  <si>
    <t>Nanjemoy Creek</t>
  </si>
  <si>
    <t>02-14-01-11</t>
  </si>
  <si>
    <t>Mattawoman Creek</t>
  </si>
  <si>
    <t>02-14-02-01</t>
  </si>
  <si>
    <t>Potomac River U tidal</t>
  </si>
  <si>
    <t>02-14-02-02</t>
  </si>
  <si>
    <t>Potomac River MO Cnty</t>
  </si>
  <si>
    <t>02-14-02-03</t>
  </si>
  <si>
    <t>Piscataway Creek</t>
  </si>
  <si>
    <t>02-14-02-04</t>
  </si>
  <si>
    <t>Oxon Creek</t>
  </si>
  <si>
    <t>02-14-02-06</t>
  </si>
  <si>
    <t>Rock Creek</t>
  </si>
  <si>
    <t>02-14-02-07</t>
  </si>
  <si>
    <t>Cabin John Creek</t>
  </si>
  <si>
    <t>02-14-02-08</t>
  </si>
  <si>
    <t>Seneca Creek</t>
  </si>
  <si>
    <t>02-14-03-01</t>
  </si>
  <si>
    <t>Potomac River FR Cnty</t>
  </si>
  <si>
    <t>02-14-03-02</t>
  </si>
  <si>
    <t>Lower Monocacy River</t>
  </si>
  <si>
    <t>02-14-03-03</t>
  </si>
  <si>
    <t>Upper Monocacy River</t>
  </si>
  <si>
    <t>02-14-03-04</t>
  </si>
  <si>
    <t>Double Pipe Creek</t>
  </si>
  <si>
    <t>02-14-03-05</t>
  </si>
  <si>
    <t>Catoctin Creek</t>
  </si>
  <si>
    <t>02-14-05-01</t>
  </si>
  <si>
    <t>Potomac River WA Cnty</t>
  </si>
  <si>
    <t>02-14-05-03</t>
  </si>
  <si>
    <t>Marsh Run</t>
  </si>
  <si>
    <t>02-14-05-04</t>
  </si>
  <si>
    <t>Conococheague Creek</t>
  </si>
  <si>
    <t>02-14-05-05</t>
  </si>
  <si>
    <t>Little Conococheague</t>
  </si>
  <si>
    <t>02-14-05-06</t>
  </si>
  <si>
    <t>Licking Creek</t>
  </si>
  <si>
    <t>02-14-05-07</t>
  </si>
  <si>
    <t>Tonoloway Creek</t>
  </si>
  <si>
    <t>02-14-05-08</t>
  </si>
  <si>
    <t>Potomac River AL Cnty</t>
  </si>
  <si>
    <t>02-14-05-09</t>
  </si>
  <si>
    <t>Little Tonoloway Creek</t>
  </si>
  <si>
    <t>02-14-05-10</t>
  </si>
  <si>
    <t>Sideling Hill Creek</t>
  </si>
  <si>
    <t>02-14-05-11</t>
  </si>
  <si>
    <t>Fifteen Mile Creek</t>
  </si>
  <si>
    <t>02-14-05-12</t>
  </si>
  <si>
    <t>Town Creek</t>
  </si>
  <si>
    <t>02-14-10-01</t>
  </si>
  <si>
    <t>Potomac River L N Branch</t>
  </si>
  <si>
    <t>02-14-10-02</t>
  </si>
  <si>
    <t>Evitts Creek</t>
  </si>
  <si>
    <t>02-14-10-03</t>
  </si>
  <si>
    <t>Wills Creek</t>
  </si>
  <si>
    <t>02-14-10-04</t>
  </si>
  <si>
    <t>Georges Creek</t>
  </si>
  <si>
    <t>02-14-10-05</t>
  </si>
  <si>
    <t>Potomac River U N Branch</t>
  </si>
  <si>
    <t>02-14-10-06</t>
  </si>
  <si>
    <t>Savage River</t>
  </si>
  <si>
    <t>Watersheds</t>
  </si>
  <si>
    <t>Newport Bay</t>
  </si>
  <si>
    <t>02-13-01-05</t>
  </si>
  <si>
    <t>Chincoteague Bay</t>
  </si>
  <si>
    <t>02-13-01-06</t>
  </si>
  <si>
    <t>Isle of Wight Bay</t>
  </si>
  <si>
    <t>02-13-01-03</t>
  </si>
  <si>
    <t>Sinepuxent Bay</t>
  </si>
  <si>
    <t>02-13-01-04</t>
  </si>
  <si>
    <t>Atlantic Ocean</t>
  </si>
  <si>
    <t>02-13-01-01</t>
  </si>
  <si>
    <t>Youghiogheny River</t>
  </si>
  <si>
    <t>05-02-02-01</t>
  </si>
  <si>
    <t>Casselman River</t>
  </si>
  <si>
    <t>05-02-02-04</t>
  </si>
  <si>
    <t>Deep Creek Lake</t>
  </si>
  <si>
    <t>05-02-02-03</t>
  </si>
  <si>
    <t>Little Youghiogheny River</t>
  </si>
  <si>
    <t>05-02-02-02</t>
  </si>
  <si>
    <t>Aberdeen Proving Ground / 02-13-07-05</t>
  </si>
  <si>
    <t>Anacostia River / 02-14-02-05</t>
  </si>
  <si>
    <t>Antietam Creek / 02-14-05-02</t>
  </si>
  <si>
    <t>Assawoman Bay / 02-13-01-02</t>
  </si>
  <si>
    <t>Atkisson Reservoir / 02-13-07-03</t>
  </si>
  <si>
    <t>02-13-07-05</t>
  </si>
  <si>
    <t>02-14-02-05</t>
  </si>
  <si>
    <t>02-14-05-02</t>
  </si>
  <si>
    <t>02-13-01-02</t>
  </si>
  <si>
    <t xml:space="preserve">Aberdeen Proving Ground </t>
  </si>
  <si>
    <t>Anacostia River</t>
  </si>
  <si>
    <t xml:space="preserve">Antietam Creek </t>
  </si>
  <si>
    <t>Assawoman Bay</t>
  </si>
  <si>
    <t>Atlantic Ocean / 02-13-01-01</t>
  </si>
  <si>
    <t>Back Creek / 02-13-06-04</t>
  </si>
  <si>
    <t>Back River / 02-13-09-01</t>
  </si>
  <si>
    <t>Baltimore Harbor / 02-13-09-03</t>
  </si>
  <si>
    <t>Big Annemessex River / 02-13-02-07</t>
  </si>
  <si>
    <t>Big Elk Creek / 02-13-06-06</t>
  </si>
  <si>
    <t>Bird River / 02-13-08-03</t>
  </si>
  <si>
    <t>Bodkin Creek / 02-13-09-02</t>
  </si>
  <si>
    <t>Bohemia River / 02-13-06-02</t>
  </si>
  <si>
    <t>Breton Bay / 02-14-01-04</t>
  </si>
  <si>
    <t>Brighton Dam / 02-13-11-08</t>
  </si>
  <si>
    <t>Broad Creek / 02-12-02-05</t>
  </si>
  <si>
    <t>Bush River / 02-13-07-01</t>
  </si>
  <si>
    <t>Bynum Run / 02-13-07-04</t>
  </si>
  <si>
    <t>Cabin John Creek / 02-14-02-07</t>
  </si>
  <si>
    <t>Casselman River / 05-02-02-04</t>
  </si>
  <si>
    <t>Catoctin Creek / 02-14-03-05</t>
  </si>
  <si>
    <t>Chincoteague Bay / 02-13-01-06</t>
  </si>
  <si>
    <t>Conewago Creek / 02-05-03-01</t>
  </si>
  <si>
    <t>Conococheague Creek / 02-14-05-04</t>
  </si>
  <si>
    <t>Conowingo Dam Susq R / 02-12-02-04</t>
  </si>
  <si>
    <t>Corsica River / 02-13-05-07</t>
  </si>
  <si>
    <t>Deep Creek Lake / 05-02-02-03</t>
  </si>
  <si>
    <t>Deer Creek / 02-12-02-02</t>
  </si>
  <si>
    <t>Dividing Creek / 02-13-02-04</t>
  </si>
  <si>
    <t>Double Pipe Creek / 02-14-03-04</t>
  </si>
  <si>
    <t>Eastern Bay / 02-13-05-01</t>
  </si>
  <si>
    <t>Evitts Creek / 02-14-10-02</t>
  </si>
  <si>
    <t>Fifteen Mile Creek / 02-14-05-11</t>
  </si>
  <si>
    <t>Fishing Bay / 02-13-03-07</t>
  </si>
  <si>
    <t>Furnace Bay / 02-13-06-09</t>
  </si>
  <si>
    <t>Georges Creek / 02-14-10-04</t>
  </si>
  <si>
    <t>Gilbert Swamp / 02-14-01-07</t>
  </si>
  <si>
    <t>Gunpowder River / 02-13-08-01</t>
  </si>
  <si>
    <t>Gwynns Falls / 02-13-09-05</t>
  </si>
  <si>
    <t>Honga River / 02-13-04-01</t>
  </si>
  <si>
    <t>Isle of Wight Bay / 02-13-01-03</t>
  </si>
  <si>
    <t>Jones Falls / 02-13-09-04</t>
  </si>
  <si>
    <t>Kent Island Bay / 02-13-05-11</t>
  </si>
  <si>
    <t>Kent Narrows / 02-13-05-04</t>
  </si>
  <si>
    <t>L Susquehanna River / 02-12-02-01</t>
  </si>
  <si>
    <t>Langford Creek / 02-13-05-06</t>
  </si>
  <si>
    <t>Liberty Reservoir / 02-13-09-07</t>
  </si>
  <si>
    <t>Licking Creek / 02-14-05-06</t>
  </si>
  <si>
    <t>Little Choptank / 02-13-04-02</t>
  </si>
  <si>
    <t>Little Conococheague / 02-14-05-05</t>
  </si>
  <si>
    <t>Little Elk Creek / 02-13-06-05</t>
  </si>
  <si>
    <t>Little Gunpowder Falls / 02-13-08-04</t>
  </si>
  <si>
    <t>Little Patuxent River / 02-13-11-05</t>
  </si>
  <si>
    <t>Little Tonoloway Creek / 02-14-05-09</t>
  </si>
  <si>
    <t>Little Youghiogheny River / 05-02-02-02</t>
  </si>
  <si>
    <t>Loch Raven Reservoir / 02-13-08-05</t>
  </si>
  <si>
    <t>Lower Chesapeake Bay / 02-13-99-98</t>
  </si>
  <si>
    <t>Lower Chester River / 02-13-05-05</t>
  </si>
  <si>
    <t>Lower Choptank / 02-13-04-03</t>
  </si>
  <si>
    <t>Lower Elk River / 02-13-06-01</t>
  </si>
  <si>
    <t>Lower Gunpowder Falls / 02-13-08-02</t>
  </si>
  <si>
    <t>Lower Monocacy River / 02-14-03-02</t>
  </si>
  <si>
    <t>Lower Pocomoke River / 02-13-02-02</t>
  </si>
  <si>
    <t>Lower Wicomico River / 02-13-03-01</t>
  </si>
  <si>
    <t>Lower Winters Run / 02-13-07-02</t>
  </si>
  <si>
    <t>Magothy River / 02-13-10-01</t>
  </si>
  <si>
    <t>Manokin River / 02-13-02-08</t>
  </si>
  <si>
    <t>Marsh Run / 02-14-05-03</t>
  </si>
  <si>
    <t>Marshyhope Creek / 02-13-03-06</t>
  </si>
  <si>
    <t>Mattawoman Creek / 02-14-01-11</t>
  </si>
  <si>
    <t>Middle Chester River / 02-13-05-09</t>
  </si>
  <si>
    <t>Middle Patuxent River / 02-13-11-06</t>
  </si>
  <si>
    <t>Middle River - Browns / 02-13-08-07</t>
  </si>
  <si>
    <t>Miles River / 02-13-05-02</t>
  </si>
  <si>
    <t>Monie Bay / 02-13-03-02</t>
  </si>
  <si>
    <t>Nanjemoy Creek / 02-14-01-10</t>
  </si>
  <si>
    <t>Nanticoke River / 02-13-03-05</t>
  </si>
  <si>
    <t>Nassawango Creek / 02-13-02-05</t>
  </si>
  <si>
    <t>Newport Bay / 02-13-01-05</t>
  </si>
  <si>
    <t>Northeast River / 02-13-06-08</t>
  </si>
  <si>
    <t>Octoraro Creek / 02-12-02-03</t>
  </si>
  <si>
    <t>Oxon Creek / 02-14-02-04</t>
  </si>
  <si>
    <t>Patapsco River L N Br / 02-13-09-06</t>
  </si>
  <si>
    <t>Patuxent River lower / 02-13-11-01</t>
  </si>
  <si>
    <t>Patuxent River middle / 02-13-11-02</t>
  </si>
  <si>
    <t>Patuxent River upper / 02-13-11-04</t>
  </si>
  <si>
    <t>Piscataway Creek / 02-14-02-03</t>
  </si>
  <si>
    <t>Pocomoke Sound / 02-13-02-01</t>
  </si>
  <si>
    <t>Port Tobacco River / 02-14-01-09</t>
  </si>
  <si>
    <t>Potomac River AL Cnty / 02-14-05-08</t>
  </si>
  <si>
    <t>Potomac River FR Cnty / 02-14-03-01</t>
  </si>
  <si>
    <t>Potomac River L N Branch / 02-14-10-01</t>
  </si>
  <si>
    <t>Potomac River L tidal / 02-14-01-01</t>
  </si>
  <si>
    <t>Potomac River M tidal / 02-14-01-02</t>
  </si>
  <si>
    <t>Potomac River MO Cnty / 02-14-02-02</t>
  </si>
  <si>
    <t>Potomac River U N Branch / 02-14-10-05</t>
  </si>
  <si>
    <t>Potomac River U tidal / 02-14-02-01</t>
  </si>
  <si>
    <t>Potomac River WA Cnty / 02-14-05-01</t>
  </si>
  <si>
    <t>Prettyboy Reservoir / 02-13-08-06</t>
  </si>
  <si>
    <t>Rock Creek / 02-14-02-06</t>
  </si>
  <si>
    <t>Rocky Gorge Dam / 02-13-11-07</t>
  </si>
  <si>
    <t>S Branch Patapsco / 02-13-09-08</t>
  </si>
  <si>
    <t>Sassafras River / 02-13-06-10</t>
  </si>
  <si>
    <t>Savage River / 02-14-10-06</t>
  </si>
  <si>
    <t>Seneca Creek / 02-14-02-08</t>
  </si>
  <si>
    <t>Severn River / 02-13-10-02</t>
  </si>
  <si>
    <t>Sideling Hill Creek / 02-14-05-10</t>
  </si>
  <si>
    <t>Sinepuxent Bay / 02-13-01-04</t>
  </si>
  <si>
    <t>South River / 02-13-10-03</t>
  </si>
  <si>
    <t>Southeast Creek / 02-13-05-08</t>
  </si>
  <si>
    <t>St. Clements Bay / 02-14-01-05</t>
  </si>
  <si>
    <t>St. Mary's River / 02-14-01-03</t>
  </si>
  <si>
    <t>Stillpond-Fairlee / 02-13-06-11</t>
  </si>
  <si>
    <t>Swan Creek / 02-13-07-06</t>
  </si>
  <si>
    <t>Tangier Sound / 02-13-02-06</t>
  </si>
  <si>
    <t>Tonoloway Creek / 02-14-05-07</t>
  </si>
  <si>
    <t>Town Creek / 02-14-05-12</t>
  </si>
  <si>
    <t>Transquaking River / 02-13-03-08</t>
  </si>
  <si>
    <t>Tuckahoe Creek / 02-13-04-05</t>
  </si>
  <si>
    <t>Upper Chester River / 02-13-05-10</t>
  </si>
  <si>
    <t>Upper Choptank / 02-13-04-04</t>
  </si>
  <si>
    <t>Upper Elk River / 02-13-06-03</t>
  </si>
  <si>
    <t>Upper Monocacy River / 02-14-03-03</t>
  </si>
  <si>
    <t>Upper Pocomoke River / 02-13-02-03</t>
  </si>
  <si>
    <t>West Chesapeake Bay / 02-13-10-05</t>
  </si>
  <si>
    <t>West River / 02-13-10-04</t>
  </si>
  <si>
    <t>Western Branch / 02-13-11-03</t>
  </si>
  <si>
    <t>Wicomico Creek / 02-13-03-03</t>
  </si>
  <si>
    <t>Wicomico River / 02-14-01-06</t>
  </si>
  <si>
    <t>Wicomico River Head / 02-13-03-04</t>
  </si>
  <si>
    <t>Wills Creek / 02-14-10-03</t>
  </si>
  <si>
    <t>Wye River / 02-13-05-03</t>
  </si>
  <si>
    <t>Youghiogheny River / 05-02-02-01</t>
  </si>
  <si>
    <t>Zekiah Swamp / 02-14-01-08</t>
  </si>
  <si>
    <t xml:space="preserve">Summarize on a separate page and provide supporting documentation from MDE's Fish and Shellfish Advisory Programs.  </t>
  </si>
  <si>
    <t>V.  SYSTEM INFORMATION</t>
  </si>
  <si>
    <t>Provide information as applicable for the project.</t>
  </si>
  <si>
    <t>Sewage System Name:</t>
  </si>
  <si>
    <t>For collection/conveyance system projects, enter name and NPDES # of the receiving WWTP/WRF.</t>
  </si>
  <si>
    <t>System/Facility Owner:</t>
  </si>
  <si>
    <t>Owner Address:</t>
  </si>
  <si>
    <t>Contact Email Address:</t>
  </si>
  <si>
    <t>Description</t>
  </si>
  <si>
    <t># of Users</t>
  </si>
  <si>
    <t>(Population)</t>
  </si>
  <si>
    <t># of Households</t>
  </si>
  <si>
    <t>(EDUs)</t>
  </si>
  <si>
    <t>Total # of current users served by the proposed project (in 2023)</t>
  </si>
  <si>
    <t>Total # of users served by the proposed project (in 2043)</t>
  </si>
  <si>
    <t>Total # of current users served by the system (in 2023)</t>
  </si>
  <si>
    <t xml:space="preserve">% Growth </t>
  </si>
  <si>
    <r>
      <t>Enter population served in the # of Users (Population) column;</t>
    </r>
    <r>
      <rPr>
        <b/>
        <i/>
        <sz val="11"/>
        <color theme="1"/>
        <rFont val="Calibri"/>
        <family val="2"/>
        <scheme val="minor"/>
      </rPr>
      <t xml:space="preserve"> # of Households (EDUs) and % Growth will automatically calculate</t>
    </r>
  </si>
  <si>
    <t>Name of Small Entity:</t>
  </si>
  <si>
    <t xml:space="preserve">Population:  </t>
  </si>
  <si>
    <t>Name of Large Entity:</t>
  </si>
  <si>
    <t>Population:</t>
  </si>
  <si>
    <r>
      <rPr>
        <b/>
        <sz val="11"/>
        <color theme="1"/>
        <rFont val="Calibri"/>
        <family val="2"/>
        <scheme val="minor"/>
      </rPr>
      <t>Not Applicable</t>
    </r>
    <r>
      <rPr>
        <sz val="11"/>
        <color theme="1"/>
        <rFont val="Calibri"/>
        <family val="2"/>
        <scheme val="minor"/>
      </rPr>
      <t xml:space="preserve"> - This application is for Bay Restoration Wastewater Grant funding only.</t>
    </r>
  </si>
  <si>
    <t>VI.  PROJECT SCHEDULE</t>
  </si>
  <si>
    <t>Provide the information requested and complete the table below.</t>
  </si>
  <si>
    <t>Current Project Status:</t>
  </si>
  <si>
    <t>Status</t>
  </si>
  <si>
    <t>Planning</t>
  </si>
  <si>
    <t>Design</t>
  </si>
  <si>
    <t>Bidding</t>
  </si>
  <si>
    <t>Construction</t>
  </si>
  <si>
    <t>Phase</t>
  </si>
  <si>
    <t>Start</t>
  </si>
  <si>
    <t>(Month/Year)</t>
  </si>
  <si>
    <t>Completion</t>
  </si>
  <si>
    <t>Construction *</t>
  </si>
  <si>
    <t>Percent</t>
  </si>
  <si>
    <t>Completed</t>
  </si>
  <si>
    <t>Name of A/E Firm:</t>
  </si>
  <si>
    <t xml:space="preserve">A/E Firm Contact:  </t>
  </si>
  <si>
    <t>A/E Firm Contact Email Address:</t>
  </si>
  <si>
    <t>VII.  PROJECT FUNDING</t>
  </si>
  <si>
    <t xml:space="preserve">A.  Project Funding Sources </t>
  </si>
  <si>
    <t>Amount</t>
  </si>
  <si>
    <t xml:space="preserve"> </t>
  </si>
  <si>
    <t xml:space="preserve">(x) </t>
  </si>
  <si>
    <t>This Request</t>
  </si>
  <si>
    <t>Funds Secured?</t>
  </si>
  <si>
    <t>Yes/No</t>
  </si>
  <si>
    <t>Yes</t>
  </si>
  <si>
    <t>No</t>
  </si>
  <si>
    <t>Other:</t>
  </si>
  <si>
    <t>(y)</t>
  </si>
  <si>
    <t>Additional Funding</t>
  </si>
  <si>
    <t>Project Funding Sources Total</t>
  </si>
  <si>
    <t>(x + y)</t>
  </si>
  <si>
    <t>B. Project Funding Uses</t>
  </si>
  <si>
    <t>Project Funding Uses Total</t>
  </si>
  <si>
    <r>
      <t xml:space="preserve">Complete tables A </t>
    </r>
    <r>
      <rPr>
        <i/>
        <u/>
        <sz val="11"/>
        <color theme="1"/>
        <rFont val="Calibri"/>
        <family val="2"/>
        <scheme val="minor"/>
      </rPr>
      <t>and</t>
    </r>
    <r>
      <rPr>
        <i/>
        <sz val="11"/>
        <color theme="1"/>
        <rFont val="Calibri"/>
        <family val="2"/>
        <scheme val="minor"/>
      </rPr>
      <t xml:space="preserve"> B below for the project.  Total Funding Source and Total Funding Uses should match.</t>
    </r>
  </si>
  <si>
    <t>$ of Previous Grant from MWIFA*</t>
  </si>
  <si>
    <t xml:space="preserve">$ of Previous SRF from MWIFA* </t>
  </si>
  <si>
    <t>$ from Applicant*</t>
  </si>
  <si>
    <t>$ from U.S. Army Corps of Engineers*</t>
  </si>
  <si>
    <t>$ from USDA Rural Development*</t>
  </si>
  <si>
    <t>$ from DHCD Community Development Block Grant*</t>
  </si>
  <si>
    <t>$ from Other*</t>
  </si>
  <si>
    <t>* Include $ for project planning/design/construction already completed</t>
  </si>
  <si>
    <t>$ for A/E Planning*</t>
  </si>
  <si>
    <t>$ for A/E Design*</t>
  </si>
  <si>
    <t>$ for A/E Construction Management*</t>
  </si>
  <si>
    <t xml:space="preserve">$ for Construction* </t>
  </si>
  <si>
    <t>$ for Land*</t>
  </si>
  <si>
    <t>$ for Contingency*</t>
  </si>
  <si>
    <t xml:space="preserve">$ for Administrative* </t>
  </si>
  <si>
    <t>$ for Other*</t>
  </si>
  <si>
    <t>VIII.  PROJECT NUMERIC BENEFIT / COST-EFFECTIVENESS</t>
  </si>
  <si>
    <t>Total Nitrogen Removed:</t>
  </si>
  <si>
    <t xml:space="preserve">Complete as appropriate for the project.  </t>
  </si>
  <si>
    <t xml:space="preserve">Length of sewer (lf): </t>
  </si>
  <si>
    <t xml:space="preserve">Diameter of sewer (in): </t>
  </si>
  <si>
    <t xml:space="preserve">Current discharge flow (mgd): </t>
  </si>
  <si>
    <t>Percent impervious of drainage acres being treated by project (%):</t>
  </si>
  <si>
    <t>Current land use:</t>
  </si>
  <si>
    <t>Upland forest or riparian buffer restored (ac):</t>
  </si>
  <si>
    <t>Length of stream restored (lf):</t>
  </si>
  <si>
    <t>Stormwater drainage area treated(ac):</t>
  </si>
  <si>
    <t>Wetland restored/created/rehabilitated (ac):</t>
  </si>
  <si>
    <t>Landfill capped (ac):</t>
  </si>
  <si>
    <t>SIGNATURE</t>
  </si>
  <si>
    <t xml:space="preserve">Application must be signed by an authorized official before submitting to MWIFA.  Unsigned applications will not be accepted.  </t>
  </si>
  <si>
    <t>I CERTIFY I AM AN AUTHORIZED OFFICIAL PERMITTED TO SIGN AND SUBMIT THIS APPLICATION ON BEHALF OF THE APPLICANT.</t>
  </si>
  <si>
    <t xml:space="preserve">Name:  </t>
  </si>
  <si>
    <t xml:space="preserve">Title:  </t>
  </si>
  <si>
    <t>Authorized Official Signature:</t>
  </si>
  <si>
    <t>Name:</t>
  </si>
  <si>
    <t>Select one</t>
  </si>
  <si>
    <r>
      <t xml:space="preserve">Consider the project for the </t>
    </r>
    <r>
      <rPr>
        <b/>
        <u/>
        <sz val="11"/>
        <color theme="1"/>
        <rFont val="Calibri"/>
        <family val="2"/>
        <scheme val="minor"/>
      </rPr>
      <t>best possible MDE funding package</t>
    </r>
    <r>
      <rPr>
        <u/>
        <sz val="11"/>
        <color theme="1"/>
        <rFont val="Calibri"/>
        <family val="2"/>
        <scheme val="minor"/>
      </rPr>
      <t>,</t>
    </r>
    <r>
      <rPr>
        <b/>
        <u/>
        <sz val="11"/>
        <color theme="1"/>
        <rFont val="Calibri"/>
        <family val="2"/>
        <scheme val="minor"/>
      </rPr>
      <t xml:space="preserve"> which may include (or be limited to) WQRLF</t>
    </r>
    <r>
      <rPr>
        <sz val="11"/>
        <color theme="1"/>
        <rFont val="Calibri"/>
        <family val="2"/>
        <scheme val="minor"/>
      </rPr>
      <t>, if the project is not eligible</t>
    </r>
  </si>
  <si>
    <t>for grant funding.</t>
  </si>
  <si>
    <t>to be eligible for funding.</t>
  </si>
  <si>
    <t xml:space="preserve">requirements of subsections A and B.  </t>
  </si>
  <si>
    <r>
      <t xml:space="preserve">with a local government that has a system of charges and that local government partner is the applicant.  </t>
    </r>
    <r>
      <rPr>
        <b/>
        <u/>
        <sz val="11"/>
        <color theme="1"/>
        <rFont val="Calibri"/>
        <family val="2"/>
        <scheme val="minor"/>
      </rPr>
      <t>This project is exempt from the</t>
    </r>
  </si>
  <si>
    <r>
      <t>Project is a privately-owned treatment works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</t>
    </r>
    <r>
      <rPr>
        <b/>
        <u/>
        <sz val="11"/>
        <color theme="1"/>
        <rFont val="Calibri"/>
        <family val="2"/>
        <scheme val="minor"/>
      </rPr>
      <t xml:space="preserve"> This project is not eligible for WQRLF.   This project must meet the requirements of subsection B</t>
    </r>
  </si>
  <si>
    <r>
      <rPr>
        <b/>
        <sz val="11"/>
        <color theme="1"/>
        <rFont val="Calibri"/>
        <family val="2"/>
        <scheme val="minor"/>
      </rPr>
      <t xml:space="preserve">Yes, the project (and the area served by it) is entirely within a PFA.  </t>
    </r>
    <r>
      <rPr>
        <i/>
        <sz val="11"/>
        <color theme="1"/>
        <rFont val="Calibri"/>
        <family val="2"/>
        <scheme val="minor"/>
      </rPr>
      <t>Attach a color copy of the current MDP PFA map that shows the PFAs</t>
    </r>
  </si>
  <si>
    <t xml:space="preserve">service area on the MDP map.  </t>
  </si>
  <si>
    <t xml:space="preserve"> and the PFA Comment Areas, if any, in the vicinity of the project and mark the location of the project (including linear features) and its</t>
  </si>
  <si>
    <t>Land Use Plan?</t>
  </si>
  <si>
    <t>as applicable.  In addition, provide a color copy of the service area map and information in the fields below.</t>
  </si>
  <si>
    <r>
      <rPr>
        <b/>
        <sz val="11"/>
        <color theme="1"/>
        <rFont val="Calibri"/>
        <family val="2"/>
        <scheme val="minor"/>
      </rPr>
      <t>Yes.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Provide a copy of only the applicable page(s) from the current MDE-approved County Water &amp; Sewer Plan and approved amendments,  </t>
    </r>
  </si>
  <si>
    <r>
      <rPr>
        <b/>
        <vertAlign val="super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Treatment works</t>
    </r>
    <r>
      <rPr>
        <sz val="11"/>
        <color theme="1"/>
        <rFont val="Calibri"/>
        <family val="2"/>
        <scheme val="minor"/>
      </rPr>
      <t xml:space="preserve"> include projects such as those that provide for advanced wastewater treatment (BNR or ENR), Combined Sewer Overflow (CSO)/</t>
    </r>
  </si>
  <si>
    <t>sewerage system energy conservation, water conservation/efficiency/reuse.</t>
  </si>
  <si>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Non-treatment works</t>
    </r>
    <r>
      <rPr>
        <sz val="11"/>
        <color theme="1"/>
        <rFont val="Calibri"/>
        <family val="2"/>
        <scheme val="minor"/>
      </rPr>
      <t xml:space="preserve"> are those that manage, reduce, treat, or recapture stormwater or subsurface drainage water, such as BMPs required by </t>
    </r>
  </si>
  <si>
    <t>sea level rise)</t>
  </si>
  <si>
    <t>Checkmark</t>
  </si>
  <si>
    <t>USDA Rural Development and/or MD DHCD Block Grant, EPA WIFIA, Department of Natural Resources, FEMA/MEMA has already committed</t>
  </si>
  <si>
    <r>
      <t>If &lt;20%, see Footnote</t>
    </r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.</t>
    </r>
  </si>
  <si>
    <t>a copy of your calculations.</t>
  </si>
  <si>
    <r>
      <t xml:space="preserve">Consider the project for </t>
    </r>
    <r>
      <rPr>
        <b/>
        <u/>
        <sz val="11"/>
        <color theme="1"/>
        <rFont val="Calibri"/>
        <family val="2"/>
        <scheme val="minor"/>
      </rPr>
      <t>WQRLF BIL for PFAS/Emerging Contaminants (EC) funding only</t>
    </r>
    <r>
      <rPr>
        <u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</t>
    </r>
  </si>
  <si>
    <t xml:space="preserve">Applicant should be the entity to receive, and be legally responsible for, SRF and/or grant funding </t>
  </si>
  <si>
    <t xml:space="preserve">Applicant Name (as it would appear on a legal agreement):  </t>
  </si>
  <si>
    <t xml:space="preserve">Sanitary Sewer Overflow (SSO) correction, storm sewers involved in the separation of CSOs, aging sewer system rehabilitation or replacement, </t>
  </si>
  <si>
    <t>sewer extension to sewerage treatment facilities for septic system communities, non-hazardous landfill leachate conveyance and/or treatment, and</t>
  </si>
  <si>
    <t>Does the new collection system serve new development?</t>
  </si>
  <si>
    <t>Does the new collection system serve an existing onsite septic area?</t>
  </si>
  <si>
    <t xml:space="preserve">Project mitigates fecal bacteria pollution within a watershed containing a shellfish harvesting area that has been closed in the last 3 years.  </t>
  </si>
  <si>
    <r>
      <t xml:space="preserve">Warning! Sources </t>
    </r>
    <r>
      <rPr>
        <sz val="11"/>
        <color rgb="FFFF0000"/>
        <rFont val="Calibri"/>
        <family val="2"/>
      </rPr>
      <t>≠</t>
    </r>
    <r>
      <rPr>
        <sz val="11"/>
        <color rgb="FFFF0000"/>
        <rFont val="Calibri"/>
        <family val="2"/>
        <scheme val="minor"/>
      </rPr>
      <t xml:space="preserve">  Uses!</t>
    </r>
  </si>
  <si>
    <t>Who (in addition to the contact named in the General Information tab) should be notified in the event funding is allocated to this project?</t>
  </si>
  <si>
    <t>Email:</t>
  </si>
  <si>
    <t xml:space="preserve">Federal Fiscal Year 2023 WQRLF, including General Bipartisan Infrastructure Law (BIL) Funding </t>
  </si>
  <si>
    <t>Select according to the project location (for WWTPs/WRFs, identify according to the permitted point of discharge) from the drop down list.</t>
  </si>
  <si>
    <r>
      <t>Contact Address (</t>
    </r>
    <r>
      <rPr>
        <b/>
        <sz val="11"/>
        <rFont val="Calibri"/>
        <family val="2"/>
        <scheme val="minor"/>
      </rPr>
      <t>incl</t>
    </r>
    <r>
      <rPr>
        <b/>
        <sz val="11"/>
        <color theme="1"/>
        <rFont val="Calibri"/>
        <family val="2"/>
        <scheme val="minor"/>
      </rPr>
      <t>. 9-digit zip code):</t>
    </r>
  </si>
  <si>
    <t>Review the Water Quality Funding Eligibility Chart (link below) and use the drop down to insert a check mark in the box next to only ONE of the following:</t>
  </si>
  <si>
    <t>Cong Dis</t>
  </si>
  <si>
    <t>Leg Dis</t>
  </si>
  <si>
    <t>01A</t>
  </si>
  <si>
    <t>01B</t>
  </si>
  <si>
    <t>01C</t>
  </si>
  <si>
    <t>02A</t>
  </si>
  <si>
    <t>02B</t>
  </si>
  <si>
    <t>03</t>
  </si>
  <si>
    <t>04</t>
  </si>
  <si>
    <t>05</t>
  </si>
  <si>
    <t>06</t>
  </si>
  <si>
    <t>07A</t>
  </si>
  <si>
    <t>07B</t>
  </si>
  <si>
    <t>08</t>
  </si>
  <si>
    <t>09A</t>
  </si>
  <si>
    <t>09B</t>
  </si>
  <si>
    <t>11A</t>
  </si>
  <si>
    <t>11B</t>
  </si>
  <si>
    <t>12A</t>
  </si>
  <si>
    <t>12B</t>
  </si>
  <si>
    <t>27A</t>
  </si>
  <si>
    <t>27B</t>
  </si>
  <si>
    <t>27C</t>
  </si>
  <si>
    <t>29A</t>
  </si>
  <si>
    <t>29B</t>
  </si>
  <si>
    <t>30A</t>
  </si>
  <si>
    <t>30B</t>
  </si>
  <si>
    <t>33A</t>
  </si>
  <si>
    <t>33B</t>
  </si>
  <si>
    <t>34A</t>
  </si>
  <si>
    <t>34B</t>
  </si>
  <si>
    <t>35A</t>
  </si>
  <si>
    <t>35B</t>
  </si>
  <si>
    <t>37A</t>
  </si>
  <si>
    <t>37B</t>
  </si>
  <si>
    <t>38A</t>
  </si>
  <si>
    <t>38B</t>
  </si>
  <si>
    <t>38C</t>
  </si>
  <si>
    <t>42A</t>
  </si>
  <si>
    <t>42B</t>
  </si>
  <si>
    <t>42C</t>
  </si>
  <si>
    <t>43A</t>
  </si>
  <si>
    <t>43B</t>
  </si>
  <si>
    <t>44A</t>
  </si>
  <si>
    <t>44B</t>
  </si>
  <si>
    <t>47A</t>
  </si>
  <si>
    <t>47B</t>
  </si>
  <si>
    <t>Project Address (incl. 9-digit zip code):</t>
  </si>
  <si>
    <t>Applicant Address (incl. 9-digit zip code):</t>
  </si>
  <si>
    <t>Contact Phone Number (incl. extension):</t>
  </si>
  <si>
    <r>
      <t>Project is a privately-owned non-treatment works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is not eligible for BRF Wastewater Grant</t>
    </r>
    <r>
      <rPr>
        <b/>
        <sz val="11"/>
        <color theme="1"/>
        <rFont val="Calibri"/>
        <family val="2"/>
        <scheme val="minor"/>
      </rPr>
      <t>, unless the private entity is partnering</t>
    </r>
  </si>
  <si>
    <t>Measures to provide renewable energy at a publicly-owned treatment works</t>
  </si>
  <si>
    <t>Measures to increase the resilience of a publicly-owned treatment works to manmade/natural disasters (e.g., extreme weather events,</t>
  </si>
  <si>
    <t>Measures to reduce water consumption at a publicly-owned treatment works</t>
  </si>
  <si>
    <r>
      <t>Does the project meet one of U.S. EPA's definitions of a "green project?"</t>
    </r>
    <r>
      <rPr>
        <vertAlign val="superscript"/>
        <sz val="11"/>
        <color theme="1"/>
        <rFont val="Calibri"/>
        <family val="2"/>
        <scheme val="minor"/>
      </rPr>
      <t>1</t>
    </r>
  </si>
  <si>
    <t>If so, enter the definition number from the U.S. EPA guidance:</t>
  </si>
  <si>
    <t xml:space="preserve">Failing to submit the requested documents can significantly impact the final score and rank of the project.  </t>
  </si>
  <si>
    <r>
      <t>Latitude (in xx.xxxxxx format)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:</t>
    </r>
  </si>
  <si>
    <r>
      <t>Longitude (in xx.xxxxxx format)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:</t>
    </r>
  </si>
  <si>
    <r>
      <t>2022 Congressional District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:</t>
    </r>
  </si>
  <si>
    <t>(drop down)</t>
  </si>
  <si>
    <r>
      <t>2022 Legislative District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:  </t>
    </r>
  </si>
  <si>
    <r>
      <t>Project is a publicly-owned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non-treatment works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is exempt from the requirements of subsection A and B.</t>
    </r>
  </si>
  <si>
    <t>Project will mitigate human exposure to PFAS/Emerging Contaminants in the environment (other than drinking water).</t>
  </si>
  <si>
    <t>Project will mitigate confirmed repeated contamination of surface water, groundwater, or a drinking source water supply other than above.</t>
  </si>
  <si>
    <t>Project can be presumed to mitigate pubic health and safety hazards posted by water quality problems, flooding, and climate change.</t>
  </si>
  <si>
    <r>
      <rPr>
        <b/>
        <sz val="11"/>
        <color theme="1"/>
        <rFont val="Calibri"/>
        <family val="2"/>
        <scheme val="minor"/>
      </rPr>
      <t>The project is required for compliance with a final administrative/judicial order.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</si>
  <si>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The project is required for compliance with an MS4 Permit or a more restrictive NPDES/State Groundwater Discharge Permit limits.</t>
    </r>
    <r>
      <rPr>
        <sz val="11"/>
        <color theme="1"/>
        <rFont val="Calibri"/>
        <family val="2"/>
        <scheme val="minor"/>
      </rPr>
      <t xml:space="preserve">  </t>
    </r>
  </si>
  <si>
    <t xml:space="preserve">Summarize on a separate page and provide a copy of the permit.  </t>
  </si>
  <si>
    <t>Summarize on a separate page and provide the pertinent section(s) of the Local Sector Goal.</t>
  </si>
  <si>
    <t xml:space="preserve">Other </t>
  </si>
  <si>
    <r>
      <rPr>
        <b/>
        <sz val="11"/>
        <color theme="1"/>
        <rFont val="Calibri"/>
        <family val="2"/>
        <scheme val="minor"/>
      </rPr>
      <t xml:space="preserve">Project provides for energy reduction or alternate energy generation. </t>
    </r>
    <r>
      <rPr>
        <i/>
        <sz val="11"/>
        <color theme="1"/>
        <rFont val="Calibri"/>
        <family val="2"/>
        <scheme val="minor"/>
      </rPr>
      <t xml:space="preserve"> Summarize on a separate page and provide calculations of reductions.</t>
    </r>
  </si>
  <si>
    <r>
      <rPr>
        <b/>
        <sz val="11"/>
        <color theme="1"/>
        <rFont val="Calibri"/>
        <family val="2"/>
        <scheme val="minor"/>
      </rPr>
      <t xml:space="preserve">Project consolidates two or more systems. </t>
    </r>
    <r>
      <rPr>
        <i/>
        <sz val="11"/>
        <color theme="1"/>
        <rFont val="Calibri"/>
        <family val="2"/>
        <scheme val="minor"/>
      </rPr>
      <t xml:space="preserve"> Summarize on a separate page.</t>
    </r>
  </si>
  <si>
    <r>
      <rPr>
        <b/>
        <sz val="11"/>
        <color theme="1"/>
        <rFont val="Calibri"/>
        <family val="2"/>
        <scheme val="minor"/>
      </rPr>
      <t>Project is being undertaken by a community that is rated in the National Flood Insurance Program's Community Rating System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 </t>
    </r>
  </si>
  <si>
    <t xml:space="preserve">Summarize on a separate page and provide a copy of the rating list where the community appears.  </t>
  </si>
  <si>
    <t xml:space="preserve">Project results in &lt;20% increase of Equivalent Dwelling Units (EDUs) as calculated in Section VA of this application.  </t>
  </si>
  <si>
    <t>% Expansion:</t>
  </si>
  <si>
    <t xml:space="preserve">Project is located within one-half mile of a transit station.  </t>
  </si>
  <si>
    <t>Summarize on a separate page and provide a map (with distance scale) showing the project location and transit station.</t>
  </si>
  <si>
    <r>
      <t>Project is located within a Base Realignment and Closure (BRAC) Zone</t>
    </r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 xml:space="preserve">.  </t>
    </r>
  </si>
  <si>
    <t>Summarize on a separate page and provide a map showing the project location within a BRAC Zone.</t>
  </si>
  <si>
    <r>
      <t xml:space="preserve">Is part of a Brownfield property redevelopment. </t>
    </r>
    <r>
      <rPr>
        <i/>
        <sz val="11"/>
        <color theme="1"/>
        <rFont val="Calibri"/>
        <family val="2"/>
        <scheme val="minor"/>
      </rPr>
      <t xml:space="preserve"> </t>
    </r>
  </si>
  <si>
    <t xml:space="preserve">Summarize on a separate page and provide supporting documentation from MDE Land and Materials Brownfields Program.  </t>
  </si>
  <si>
    <t xml:space="preserve">Use the drop down to insert a check mark next to the applicable response and provide additional information as requested. </t>
  </si>
  <si>
    <t>A/E Firm Contact Phone Number (incl. extension):</t>
  </si>
  <si>
    <t>Total $ of MWIFA Funding Requested, regardless of source</t>
  </si>
  <si>
    <t>Total $ of Green Components (identified in Section II)</t>
  </si>
  <si>
    <r>
      <t>(Yes/No) dropdown</t>
    </r>
    <r>
      <rPr>
        <b/>
        <vertAlign val="superscript"/>
        <sz val="11"/>
        <rFont val="Calibri"/>
        <family val="2"/>
        <scheme val="minor"/>
      </rPr>
      <t>1</t>
    </r>
  </si>
  <si>
    <r>
      <t>If "Yes"</t>
    </r>
    <r>
      <rPr>
        <i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</si>
  <si>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If answer is "Yes," provide a copy of funding confirmation letter.</t>
    </r>
  </si>
  <si>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Select "Yes" if funding requested in this application will be used for this line item.</t>
    </r>
  </si>
  <si>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Will automatically calculate.  Project Funding Sources Total must match Project Funding Uses Total.</t>
    </r>
  </si>
  <si>
    <r>
      <t>(Yes/No) dropdown</t>
    </r>
    <r>
      <rPr>
        <b/>
        <vertAlign val="superscript"/>
        <sz val="11"/>
        <rFont val="Calibri"/>
        <family val="2"/>
        <scheme val="minor"/>
      </rPr>
      <t>2</t>
    </r>
  </si>
  <si>
    <r>
      <t>Will autocalc</t>
    </r>
    <r>
      <rPr>
        <b/>
        <i/>
        <vertAlign val="superscript"/>
        <sz val="11"/>
        <rFont val="Calibri"/>
        <family val="2"/>
        <scheme val="minor"/>
      </rPr>
      <t>3</t>
    </r>
  </si>
  <si>
    <t>Will autocalc</t>
  </si>
  <si>
    <r>
      <rPr>
        <i/>
        <sz val="11"/>
        <rFont val="Calibri"/>
        <family val="2"/>
        <scheme val="minor"/>
      </rPr>
      <t>Footnote</t>
    </r>
    <r>
      <rPr>
        <i/>
        <vertAlign val="superscript"/>
        <sz val="11"/>
        <rFont val="Calibri"/>
        <family val="2"/>
        <scheme val="minor"/>
      </rPr>
      <t>1</t>
    </r>
    <r>
      <rPr>
        <i/>
        <sz val="11"/>
        <rFont val="Calibri"/>
        <family val="2"/>
        <scheme val="minor"/>
      </rPr>
      <t>.</t>
    </r>
  </si>
  <si>
    <r>
      <rPr>
        <i/>
        <vertAlign val="superscript"/>
        <sz val="11"/>
        <rFont val="Calibri"/>
        <family val="2"/>
        <scheme val="minor"/>
      </rPr>
      <t xml:space="preserve">1 </t>
    </r>
    <r>
      <rPr>
        <i/>
        <sz val="11"/>
        <rFont val="Calibri"/>
        <family val="2"/>
        <scheme val="minor"/>
      </rPr>
      <t>As calculated according to Step 1 of Section IA of the Integrated Project Priority System for Water Quality Capital Projects.  Provide</t>
    </r>
  </si>
  <si>
    <r>
      <t>Watershed Name and 8-Digit Code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: </t>
    </r>
  </si>
  <si>
    <t>Phone Number (incl. extension)</t>
  </si>
  <si>
    <r>
      <t>If "Yes"</t>
    </r>
    <r>
      <rPr>
        <i/>
        <vertAlign val="superscript"/>
        <sz val="11"/>
        <rFont val="Calibri"/>
        <family val="2"/>
        <scheme val="minor"/>
      </rPr>
      <t>2</t>
    </r>
  </si>
  <si>
    <t>Counties</t>
  </si>
  <si>
    <t>Allegany</t>
  </si>
  <si>
    <t>Anne Arundel</t>
  </si>
  <si>
    <t>Baltimore City</t>
  </si>
  <si>
    <t>Calvert</t>
  </si>
  <si>
    <t>Baltimore (Co)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</si>
  <si>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</si>
  <si>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</si>
  <si>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</si>
  <si>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</si>
  <si>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</si>
  <si>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</si>
  <si>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</si>
  <si>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</si>
  <si>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</si>
  <si>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</si>
  <si>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</si>
  <si>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</si>
  <si>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</si>
  <si>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</si>
  <si>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</si>
  <si>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</si>
  <si>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</si>
  <si>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</si>
  <si>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</si>
  <si>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Initials</t>
  </si>
  <si>
    <t xml:space="preserve">Project will mitigate a public health emergency OR confirmed repeated contamination of a water supply by E. coli, fecal coliform, </t>
  </si>
  <si>
    <t>or nitrate above drinking water Maximum Contaminant Level (MCL).</t>
  </si>
  <si>
    <t>Summarize on a separate page and provide documentation of contamination, contaminant levels, and/or frequency of occurrence.</t>
  </si>
  <si>
    <t xml:space="preserve">Summarize on a separate page and provide a copy of the order, including the order number.  </t>
  </si>
  <si>
    <t xml:space="preserve">The project will repair a dam that is unsafe or at risk of immanent failure.  </t>
  </si>
  <si>
    <t>Summarize on a separate page and provide the pertinent section(s) of the Conservation Plan.</t>
  </si>
  <si>
    <t>Provide for the location of the funded activity.  If the project spans a large area, enter the address that best represents the center of the project area.</t>
  </si>
  <si>
    <r>
      <rPr>
        <b/>
        <sz val="11"/>
        <color theme="1"/>
        <rFont val="Calibri"/>
        <family val="2"/>
        <scheme val="minor"/>
      </rPr>
      <t xml:space="preserve">Yes, a PFA exception has been granted.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Provide the PFA Exception determination letter as a clearly labeled attachment. </t>
    </r>
  </si>
  <si>
    <t xml:space="preserve">Treatment Works Projects </t>
  </si>
  <si>
    <t>New interceptors/pumping stations to convey wastewater from collection system(s) to a treatment facility or another interceptor</t>
  </si>
  <si>
    <t>$ from Water Infrastructure Finance and Innovation Act (WIFIA)*</t>
  </si>
  <si>
    <t>General Info</t>
  </si>
  <si>
    <t>I. Threshold Criteria</t>
  </si>
  <si>
    <t>II.  Project Type</t>
  </si>
  <si>
    <t>III. and IV.  Project Details</t>
  </si>
  <si>
    <t>V.  System Information</t>
  </si>
  <si>
    <t>VI. Project Schedule</t>
  </si>
  <si>
    <t>INSTRUCTIONS</t>
  </si>
  <si>
    <t xml:space="preserve">Applications submitted without the Authorized Official signature and intials in these places will not be accepted.  </t>
  </si>
  <si>
    <t>Please put the project name as shown on the application in the subject line of the email.</t>
  </si>
  <si>
    <t>Please contact Elaine Dietz at elaine.dietz@maryland.gov if you need to make alternate arrangements or have questions.</t>
  </si>
  <si>
    <t xml:space="preserve">Email one signed application and all attachments no later than 11:59 pm on 1/31/23 to mde.wqfa_announcement@maryland.gov.   </t>
  </si>
  <si>
    <t>TO SUBMIT YOUR APPLICATION:</t>
  </si>
  <si>
    <t>as appropriate for the project:</t>
  </si>
  <si>
    <t>reference document on the internet.</t>
  </si>
  <si>
    <t xml:space="preserve"> AND intial where indicated in the READ ME FIRST tab.</t>
  </si>
  <si>
    <t>REQUESTED FUNDING:</t>
  </si>
  <si>
    <t>I, THE AUTHORIZED OFFICIAL, HAVE READ AND UNDERSTAND THE INFORMATION AS IT APPLIES TO THIS APPLICATION AND</t>
  </si>
  <si>
    <t xml:space="preserve">Disadvantaged Business Enterprise (WQRLF projects) participation requirements.  Please visit MWIFA's website at </t>
  </si>
  <si>
    <t xml:space="preserve">https://mde.maryland.gov/programs/water/WQFA/Pages/mwbe.aspx for requirements, threshold levels, and forms.  </t>
  </si>
  <si>
    <t>Accounting Standards Board.</t>
  </si>
  <si>
    <t>recognized as public entities under Maryland State law.  Public entities do not include Federal government.</t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</si>
  <si>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Public entities</t>
    </r>
    <r>
      <rPr>
        <sz val="11"/>
        <color theme="1"/>
        <rFont val="Calibri"/>
        <family val="2"/>
        <scheme val="minor"/>
      </rPr>
      <t xml:space="preserve"> include local governments, State agencies, inter-government agencies, sanitary commissions/districts within Maryland that are </t>
    </r>
  </si>
  <si>
    <r>
      <t>as created by Maryland Department of Planning (MDP)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based on the local map OR has a PFA exception been granted?   </t>
    </r>
    <r>
      <rPr>
        <i/>
        <sz val="11"/>
        <color theme="1"/>
        <rFont val="Calibri"/>
        <family val="2"/>
        <scheme val="minor"/>
      </rPr>
      <t xml:space="preserve">Use the drop down to </t>
    </r>
  </si>
  <si>
    <t>Use the drop down to insert a check mark next to one of the ownership/type combinations below and complete the appropriate requirement(s).</t>
  </si>
  <si>
    <t>applicable.  If the project consists of multiple types, separate applications - one per project type - may be required.</t>
  </si>
  <si>
    <t xml:space="preserve">Use the drop down to insert a check mark in the box next to one of the following project types and complete the fields of additional information, as </t>
  </si>
  <si>
    <t xml:space="preserve">order shown (labeled IIIA, IIIB, and IIIC).  </t>
  </si>
  <si>
    <t xml:space="preserve">On a separate page titled "Project Purpose and Summary," provide a brief description of the project by answering the following question in the </t>
  </si>
  <si>
    <t xml:space="preserve">location of service area, drainage acreage, linear footage, etc.  </t>
  </si>
  <si>
    <t xml:space="preserve">consideration?  If so, by what project name, has the scope of work changed since that submittal (if so, explain how), and was the project </t>
  </si>
  <si>
    <t>selected to receive funding?</t>
  </si>
  <si>
    <t>Use the drop down to insert a check mark next to all that apply in each subsection below and provide supporting documentation (labeled as</t>
  </si>
  <si>
    <t xml:space="preserve"> "Section IV Supporting Documents") as requested.  </t>
  </si>
  <si>
    <t xml:space="preserve">Project is a stormwater project that provides flood control and assists in mitigating repeated flooding events (more than once in a </t>
  </si>
  <si>
    <r>
      <rPr>
        <b/>
        <sz val="11"/>
        <color theme="1"/>
        <rFont val="Calibri"/>
        <family val="2"/>
        <scheme val="minor"/>
      </rPr>
      <t>five-year period)</t>
    </r>
    <r>
      <rPr>
        <i/>
        <sz val="11"/>
        <color theme="1"/>
        <rFont val="Calibri"/>
        <family val="2"/>
        <scheme val="minor"/>
      </rPr>
      <t xml:space="preserve">.  Summarize on a separate page and provide documentation of repeated flooding events, including dates.  </t>
    </r>
  </si>
  <si>
    <t>Safety Program.</t>
  </si>
  <si>
    <t xml:space="preserve">Summarize on a separate page and provide documentation of "unsafe" or "at risk of imminent failure" classification from MDE's Dam </t>
  </si>
  <si>
    <r>
      <t>watershed) and is consistent with the Comprehensive Conservation Plan for Maryland's Coastal Bays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 </t>
    </r>
  </si>
  <si>
    <t xml:space="preserve">The project benefits the water quality of Maryland's Coastal Bays (i.e., is located within and/or discharging to a Maryland Coastal Bay </t>
  </si>
  <si>
    <r>
      <rPr>
        <b/>
        <sz val="11"/>
        <color theme="1"/>
        <rFont val="Calibri"/>
        <family val="2"/>
        <scheme val="minor"/>
      </rPr>
      <t>risk maps of the 2021 State Hazard Mitigation Plan.</t>
    </r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Summarize on a separate page and provide a copy of the applicable risk map(s).</t>
    </r>
  </si>
  <si>
    <t>Project reduces risk of flood and/or coastal hazards in communities within counties identified as "at risk" for these hazards per the regional</t>
  </si>
  <si>
    <t xml:space="preserve">"sustainable" because one of the following applies:  </t>
  </si>
  <si>
    <t xml:space="preserve">Project results in &gt;20% growth (increase of design capacity or EDUs) as calculated in Section II or Section V A of this application, but is </t>
  </si>
  <si>
    <t>Summarize on a separate page and provide supporting documentation from the appropriate website.</t>
  </si>
  <si>
    <t>include the amount(s) in Section VIIA.</t>
  </si>
  <si>
    <r>
      <rPr>
        <b/>
        <sz val="11"/>
        <color theme="1"/>
        <rFont val="Calibri"/>
        <family val="2"/>
        <scheme val="minor"/>
      </rPr>
      <t>funding to this project or can confirm funding is pending.</t>
    </r>
    <r>
      <rPr>
        <i/>
        <sz val="11"/>
        <color theme="1"/>
        <rFont val="Calibri"/>
        <family val="2"/>
        <scheme val="minor"/>
      </rPr>
      <t xml:space="preserve">  Summarize on a separate page and </t>
    </r>
    <r>
      <rPr>
        <b/>
        <i/>
        <u/>
        <sz val="11"/>
        <color theme="1"/>
        <rFont val="Calibri"/>
        <family val="2"/>
        <scheme val="minor"/>
      </rPr>
      <t>provide confirmation from the agency</t>
    </r>
    <r>
      <rPr>
        <i/>
        <sz val="11"/>
        <color theme="1"/>
        <rFont val="Calibri"/>
        <family val="2"/>
        <scheme val="minor"/>
      </rPr>
      <t>; also</t>
    </r>
  </si>
  <si>
    <t>The project can be credited toward meeting a completed TMDL for Total Nitrogen, Total Phosphorus, sediments, bacteria, or temperature</t>
  </si>
  <si>
    <t xml:space="preserve">with a print-out from the webpage of the 4a listing for the impairing substance in the applicable 8-digit watershed that the project will address.  </t>
  </si>
  <si>
    <r>
      <rPr>
        <b/>
        <sz val="11"/>
        <color theme="1"/>
        <rFont val="Calibri"/>
        <family val="2"/>
        <scheme val="minor"/>
      </rPr>
      <t>as confirmed by a 4a category listing in the current final Integrated Report of Surface Water Quality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. </t>
    </r>
    <r>
      <rPr>
        <i/>
        <sz val="11"/>
        <color theme="1"/>
        <rFont val="Calibri"/>
        <family val="2"/>
        <scheme val="minor"/>
      </rPr>
      <t xml:space="preserve"> Summarize on a separate page along </t>
    </r>
  </si>
  <si>
    <r>
      <rPr>
        <b/>
        <sz val="11"/>
        <rFont val="Calibri"/>
        <family val="2"/>
        <scheme val="minor"/>
      </rPr>
      <t>The project can be credited toward addressing a listing category of 4c in</t>
    </r>
    <r>
      <rPr>
        <b/>
        <sz val="11"/>
        <color theme="1"/>
        <rFont val="Calibri"/>
        <family val="2"/>
        <scheme val="minor"/>
      </rPr>
      <t xml:space="preserve"> the current final Integrated Report of Surface Water Quality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where </t>
    </r>
  </si>
  <si>
    <t xml:space="preserve">from the webpage of the 4c listing in the applicable 8-digit watershed that the project will address.  </t>
  </si>
  <si>
    <r>
      <rPr>
        <b/>
        <sz val="11"/>
        <color theme="1"/>
        <rFont val="Calibri"/>
        <family val="2"/>
        <scheme val="minor"/>
      </rPr>
      <t>the biological integrity is stressed by stream channelization or lack of riparian buffer.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>Summarize on a separate page along with a print-out</t>
    </r>
  </si>
  <si>
    <t xml:space="preserve">showing the Critical Area boundary and the septics to be connected.  </t>
  </si>
  <si>
    <r>
      <t xml:space="preserve">Project connects septic system(s) in the Critical Area to public sewer.  </t>
    </r>
    <r>
      <rPr>
        <i/>
        <sz val="11"/>
        <color theme="1"/>
        <rFont val="Calibri"/>
        <family val="2"/>
        <scheme val="minor"/>
      </rPr>
      <t xml:space="preserve">Summarize on a separate page; provide a Critical Area map clearly </t>
    </r>
  </si>
  <si>
    <t xml:space="preserve">Project is listed under the heading "Climate Resilience for Treatment Works" on page 8 of U.S. EPA's Overview of Clean Water State </t>
  </si>
  <si>
    <t xml:space="preserve">Summarize on a separate page, including explanation of "at least 50%" and the results of the Environmental Justice Tracking Tool.  </t>
  </si>
  <si>
    <t xml:space="preserve">At least 50% of the project cost or project scope serves, protects, or benefits an Environmental Justice or overburdened community as </t>
  </si>
  <si>
    <r>
      <t>identified by a Socioeconomic Score (Distribution Across Maryland) of 75 or more using MDE’s Environmental Justice Screening Tool</t>
    </r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.  </t>
    </r>
  </si>
  <si>
    <r>
      <rPr>
        <b/>
        <sz val="11"/>
        <rFont val="Calibri"/>
        <family val="2"/>
        <scheme val="minor"/>
      </rPr>
      <t>discharging to the Chesapeake Bay watershed) and is consistent with a</t>
    </r>
    <r>
      <rPr>
        <b/>
        <sz val="11"/>
        <color theme="1"/>
        <rFont val="Calibri"/>
        <family val="2"/>
        <scheme val="minor"/>
      </rPr>
      <t xml:space="preserve"> Local Sector Goal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. </t>
    </r>
    <r>
      <rPr>
        <i/>
        <sz val="11"/>
        <color theme="1"/>
        <rFont val="Calibri"/>
        <family val="2"/>
        <scheme val="minor"/>
      </rPr>
      <t xml:space="preserve"> </t>
    </r>
  </si>
  <si>
    <t xml:space="preserve">The project can be credited toward meeting the Chesapeake Bay Total Maximum Daily Load (TMDL) (i.e., is located within and/or </t>
  </si>
  <si>
    <t>this application.</t>
  </si>
  <si>
    <t xml:space="preserve">Project results in &lt;20% increase of design capacity at the WWTP/WRF or "decentralized" wastewater system as calculated in Section II of </t>
  </si>
  <si>
    <t>this phase in the table below</t>
  </si>
  <si>
    <t>Select from the drop down and enter the percent completed for</t>
  </si>
  <si>
    <t xml:space="preserve">* Projects must be in construction by December 31, 2024 to be considered for funding.  PROJECTS IN CONSTRUCTION PRIOR TO MDE'S </t>
  </si>
  <si>
    <t>NOT SUBMIT APPLICATIONS FOR PROJECTS THAT ARE, OR WILL BE, IN CONSTRUCTION PRIOR TO THESE REVIEWS BEING COMPLETED BY MDE.</t>
  </si>
  <si>
    <t xml:space="preserve">VERIFICATION OF COMPETITIVE PROCUREMENT AND COMPLIANCE WITH ALL PROGRAMMATIC REQUIREMENTS WILL NOT BE FUNDED.  DO </t>
  </si>
  <si>
    <t>AND DETERMINED ALL TO BE TRUE AND CORRECT.</t>
  </si>
  <si>
    <t>verification of compliance with all programmatic requirements.</t>
  </si>
  <si>
    <t xml:space="preserve">construction bids are approved. Loan closings are scheduled following BPW approval. Reimbursement of costs will be contingent upon BPW approval and </t>
  </si>
  <si>
    <t>Municipal Separate Storm Sewer System (MS4) permit (e.g., 12SW, 14GP, etc.), and non-hazardous solid waste landfill capping.  Other nonpoint</t>
  </si>
  <si>
    <t xml:space="preserve">source pollution prevention practices identified under the Federal Clean Water Act Section 319 Plan for Maryland may receive credit assistance </t>
  </si>
  <si>
    <r>
      <rPr>
        <b/>
        <sz val="11"/>
        <color theme="1"/>
        <rFont val="Calibri"/>
        <family val="2"/>
        <scheme val="minor"/>
      </rPr>
      <t>Revolving Fund Eligibilities document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i/>
        <sz val="11"/>
        <color theme="1"/>
        <rFont val="Calibri"/>
        <family val="2"/>
        <scheme val="minor"/>
      </rPr>
      <t>.  Provide a copy of page 8 with the project indicated.</t>
    </r>
  </si>
  <si>
    <t>Project will mitigate Harmful Algal Blooms above the EPA recommended Microcystin WQ criteria of 8 ug/l.</t>
  </si>
  <si>
    <r>
      <rPr>
        <vertAlign val="superscript"/>
        <sz val="11"/>
        <color theme="10"/>
        <rFont val="Calibri"/>
        <family val="2"/>
        <scheme val="minor"/>
      </rPr>
      <t xml:space="preserve">1 </t>
    </r>
    <r>
      <rPr>
        <u/>
        <sz val="11"/>
        <color theme="10"/>
        <rFont val="Calibri"/>
        <family val="2"/>
        <scheme val="minor"/>
      </rPr>
      <t>https://www.latlong.net/degrees-minutes-seconds-to-decimal-degrees</t>
    </r>
  </si>
  <si>
    <r>
      <rPr>
        <vertAlign val="superscript"/>
        <sz val="11"/>
        <color theme="10"/>
        <rFont val="Calibri"/>
        <family val="2"/>
        <scheme val="minor"/>
      </rPr>
      <t xml:space="preserve">2 </t>
    </r>
    <r>
      <rPr>
        <u/>
        <sz val="11"/>
        <color theme="10"/>
        <rFont val="Calibri"/>
        <family val="2"/>
        <scheme val="minor"/>
      </rPr>
      <t>https://planning.maryland.gov/Redistricting/Pages/2020/congDist.aspx</t>
    </r>
  </si>
  <si>
    <r>
      <rPr>
        <vertAlign val="superscript"/>
        <sz val="11"/>
        <color theme="10"/>
        <rFont val="Calibri"/>
        <family val="2"/>
        <scheme val="minor"/>
      </rPr>
      <t xml:space="preserve">3 </t>
    </r>
    <r>
      <rPr>
        <u/>
        <sz val="11"/>
        <color theme="10"/>
        <rFont val="Calibri"/>
        <family val="2"/>
        <scheme val="minor"/>
      </rPr>
      <t>https://planning.maryland.gov/Redistricting/Pages/2020/legiDist.aspx</t>
    </r>
  </si>
  <si>
    <r>
      <rPr>
        <vertAlign val="superscript"/>
        <sz val="11"/>
        <color theme="10"/>
        <rFont val="Calibri"/>
        <family val="2"/>
        <scheme val="minor"/>
      </rPr>
      <t xml:space="preserve">4 </t>
    </r>
    <r>
      <rPr>
        <u/>
        <sz val="11"/>
        <color theme="10"/>
        <rFont val="Calibri"/>
        <family val="2"/>
        <scheme val="minor"/>
      </rPr>
      <t>https://mde.maryland.gov/programs/Water/TMDL/DataCenter/Pages/8DigitWatershed.aspx</t>
    </r>
  </si>
  <si>
    <r>
      <rPr>
        <vertAlign val="superscript"/>
        <sz val="11"/>
        <color theme="10"/>
        <rFont val="Calibri"/>
        <family val="2"/>
        <scheme val="minor"/>
      </rPr>
      <t xml:space="preserve">1 </t>
    </r>
    <r>
      <rPr>
        <u/>
        <sz val="11"/>
        <color theme="10"/>
        <rFont val="Calibri"/>
        <family val="2"/>
        <scheme val="minor"/>
      </rPr>
      <t>https://mde.maryland.gov/programs/water/WQFA/Documents/GPR%20Guidance%20for%20web.pdf</t>
    </r>
  </si>
  <si>
    <r>
      <rPr>
        <vertAlign val="superscript"/>
        <sz val="11"/>
        <color theme="10"/>
        <rFont val="Calibri"/>
        <family val="2"/>
        <scheme val="minor"/>
      </rPr>
      <t xml:space="preserve">10 </t>
    </r>
    <r>
      <rPr>
        <u/>
        <sz val="11"/>
        <color theme="10"/>
        <rFont val="Calibri"/>
        <family val="2"/>
        <scheme val="minor"/>
      </rPr>
      <t>https://mdewin64.mde.state.md.us/EJ/</t>
    </r>
  </si>
  <si>
    <r>
      <rPr>
        <vertAlign val="superscript"/>
        <sz val="11"/>
        <color theme="10"/>
        <rFont val="Calibri"/>
        <family val="2"/>
        <scheme val="minor"/>
      </rPr>
      <t xml:space="preserve">1 </t>
    </r>
    <r>
      <rPr>
        <u/>
        <sz val="11"/>
        <color theme="10"/>
        <rFont val="Calibri"/>
        <family val="2"/>
        <scheme val="minor"/>
      </rPr>
      <t>https://mde.maryland.gov/programs/water/TMDL/TMDLImplementation/Documents/Phase-III-WIP-Report/Final%20Phase%20III%20WIP%20Package/Phase%20III%20WIP%20Document/Appendix%20C-Phase%20III%20WIP-Final_Maryland_8.23.2019-5.pdf</t>
    </r>
  </si>
  <si>
    <r>
      <rPr>
        <vertAlign val="superscript"/>
        <sz val="11"/>
        <color theme="10"/>
        <rFont val="Calibri"/>
        <family val="2"/>
        <scheme val="minor"/>
      </rPr>
      <t xml:space="preserve">2 </t>
    </r>
    <r>
      <rPr>
        <u/>
        <sz val="11"/>
        <color theme="10"/>
        <rFont val="Calibri"/>
        <family val="2"/>
        <scheme val="minor"/>
      </rPr>
      <t>https://mdcoastalbays.org/the-coastal-bays/</t>
    </r>
  </si>
  <si>
    <r>
      <rPr>
        <vertAlign val="superscript"/>
        <sz val="11"/>
        <color theme="10"/>
        <rFont val="Calibri"/>
        <family val="2"/>
        <scheme val="minor"/>
      </rPr>
      <t xml:space="preserve">3 </t>
    </r>
    <r>
      <rPr>
        <u/>
        <sz val="11"/>
        <color theme="10"/>
        <rFont val="Calibri"/>
        <family val="2"/>
        <scheme val="minor"/>
      </rPr>
      <t>https://mde.maryland.gov/programs/Water/TMDL/Integrated303dReports/Pages/303d.aspx</t>
    </r>
  </si>
  <si>
    <r>
      <rPr>
        <vertAlign val="superscript"/>
        <sz val="11"/>
        <color theme="10"/>
        <rFont val="Calibri"/>
        <family val="2"/>
        <scheme val="minor"/>
      </rPr>
      <t xml:space="preserve">4 </t>
    </r>
    <r>
      <rPr>
        <u/>
        <sz val="11"/>
        <color theme="10"/>
        <rFont val="Calibri"/>
        <family val="2"/>
        <scheme val="minor"/>
      </rPr>
      <t>https://www.epa.gov/sites/default/files/2016-07/documents/overview_of_cwsrf_eligibilities_may_2016.pdf</t>
    </r>
  </si>
  <si>
    <r>
      <rPr>
        <vertAlign val="superscript"/>
        <sz val="11"/>
        <color theme="10"/>
        <rFont val="Calibri"/>
        <family val="2"/>
        <scheme val="minor"/>
      </rPr>
      <t xml:space="preserve">5 </t>
    </r>
    <r>
      <rPr>
        <u/>
        <sz val="11"/>
        <color theme="10"/>
        <rFont val="Calibri"/>
        <family val="2"/>
        <scheme val="minor"/>
      </rPr>
      <t>https://www.fema.gov/sites/default/files/documents/fema-crs-eligible-communities_apr-2022.pdf</t>
    </r>
  </si>
  <si>
    <r>
      <rPr>
        <vertAlign val="superscript"/>
        <sz val="11"/>
        <color theme="10"/>
        <rFont val="Calibri"/>
        <family val="2"/>
        <scheme val="minor"/>
      </rPr>
      <t xml:space="preserve">6 </t>
    </r>
    <r>
      <rPr>
        <u/>
        <sz val="11"/>
        <color theme="10"/>
        <rFont val="Calibri"/>
        <family val="2"/>
        <scheme val="minor"/>
      </rPr>
      <t>https://mde.maryland.gov/programs/water/WQFA/Documents/MEMA%202021%20HazMitPlan%20extracted%20pages.pdf</t>
    </r>
  </si>
  <si>
    <r>
      <rPr>
        <vertAlign val="superscript"/>
        <sz val="11"/>
        <color theme="10"/>
        <rFont val="Calibri"/>
        <family val="2"/>
        <scheme val="minor"/>
      </rPr>
      <t xml:space="preserve">7 </t>
    </r>
    <r>
      <rPr>
        <u/>
        <sz val="11"/>
        <color theme="10"/>
        <rFont val="Calibri"/>
        <family val="2"/>
        <scheme val="minor"/>
      </rPr>
      <t>https://maryland.maps.arcgis.com/apps/MapSeries/index.html?appid=c403f3a153c545d787ddd55a85e589ec</t>
    </r>
  </si>
  <si>
    <r>
      <rPr>
        <vertAlign val="superscript"/>
        <sz val="11"/>
        <color theme="10"/>
        <rFont val="Calibri"/>
        <family val="2"/>
        <scheme val="minor"/>
      </rPr>
      <t xml:space="preserve">8 </t>
    </r>
    <r>
      <rPr>
        <u/>
        <sz val="11"/>
        <color theme="10"/>
        <rFont val="Calibri"/>
        <family val="2"/>
        <scheme val="minor"/>
      </rPr>
      <t>https://dhcd.maryland.gov/Communities/Pages/dn/communities.aspx</t>
    </r>
  </si>
  <si>
    <r>
      <rPr>
        <vertAlign val="superscript"/>
        <sz val="11"/>
        <color theme="10"/>
        <rFont val="Calibri"/>
        <family val="2"/>
        <scheme val="minor"/>
      </rPr>
      <t xml:space="preserve">9  </t>
    </r>
    <r>
      <rPr>
        <u/>
        <sz val="11"/>
        <color theme="10"/>
        <rFont val="Calibri"/>
        <family val="2"/>
        <scheme val="minor"/>
      </rPr>
      <t>https://mainstreetmaryland.org/visit/</t>
    </r>
  </si>
  <si>
    <t>Federal Fiscal Year 2022 &amp; 2023 Water Quality State Revolving Fund (WQRLF) Bipartisan Infrastructure Law (BIL) Funding for PFAS/Emerging Contaminants</t>
  </si>
  <si>
    <t>mgd</t>
  </si>
  <si>
    <t>Use of MWIFA $?</t>
  </si>
  <si>
    <t xml:space="preserve">Cost-efficiency of Total Nitrogen removed ($/TN per year):  </t>
  </si>
  <si>
    <t xml:space="preserve">funded.  Do not submit applications for projects in construction that are, or will be, in construction prior to these reviews being completed by MDE </t>
  </si>
  <si>
    <t>documents are available for review.</t>
  </si>
  <si>
    <t xml:space="preserve">State Revolving Loan Fund (WQRLF) will be available in Spring 2023 for public review/comment. Applicants will be notified by email when the draft </t>
  </si>
  <si>
    <t>Session; official notice of grant funding will be made in Spring 2024.</t>
  </si>
  <si>
    <t xml:space="preserve">limited to): prevailing wage rate requirements under the Davis-Bacon Act; American Iron and Steel (AIS) or Build America, Buy America (BABA) regarding </t>
  </si>
  <si>
    <t xml:space="preserve">SRF requirements must be verified by MDE prior to commencement of construction.  </t>
  </si>
  <si>
    <t xml:space="preserve">Environmental Review Process (SERP) a NEPA-like process conducted by MDE that evaluates environmental impacts of the project.  Compliance with </t>
  </si>
  <si>
    <t xml:space="preserve">use of materials and products produced in the U.S. as detailed in the MDE SRF Insert provided to funded projects; and approval under the State </t>
  </si>
  <si>
    <t>offered without loan.</t>
  </si>
  <si>
    <t xml:space="preserve">Chart on MWIFA's website.  With the exception of WQRLF BIL Funding for PFAS/Emerging Contaminants, loan principal forgiveness (if eligible) is not </t>
  </si>
  <si>
    <t>closing.  Rates are posted on MWIFA's Interest Rate page and updated monthly.</t>
  </si>
  <si>
    <t>prior to loan closing.</t>
  </si>
  <si>
    <t>https://sam.gov/content/home.</t>
  </si>
  <si>
    <t xml:space="preserve">compensated for from tax-exempt debt (including a loan from MWIFA) prior to making any expenditure associated with the project.  MWIFA advises </t>
  </si>
  <si>
    <t>IRS regulations.</t>
  </si>
  <si>
    <t>that the applicant coordinate those efforts with MDE and the borrower's bond counsel to ensure satisfaction of WQRLF loan requirements and</t>
  </si>
  <si>
    <r>
      <t>Community Legacy areas) or a DHCD-Designated Maryland Main Street</t>
    </r>
    <r>
      <rPr>
        <b/>
        <vertAlign val="super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 xml:space="preserve">. </t>
    </r>
  </si>
  <si>
    <r>
      <t>Is located within a Department of Housing and Community Development (DHCD)-designated Sustainable Community</t>
    </r>
    <r>
      <rPr>
        <b/>
        <vertAlign val="superscript"/>
        <sz val="11"/>
        <rFont val="Calibri"/>
        <family val="2"/>
        <scheme val="minor"/>
      </rPr>
      <t>8</t>
    </r>
    <r>
      <rPr>
        <b/>
        <sz val="11"/>
        <rFont val="Calibri"/>
        <family val="2"/>
        <scheme val="minor"/>
      </rPr>
      <t xml:space="preserve"> (incl. </t>
    </r>
  </si>
  <si>
    <r>
      <rPr>
        <b/>
        <sz val="11"/>
        <color theme="1"/>
        <rFont val="Calibri"/>
        <family val="2"/>
        <scheme val="minor"/>
      </rPr>
      <t>biogas for energy generation).</t>
    </r>
    <r>
      <rPr>
        <i/>
        <sz val="11"/>
        <color theme="1"/>
        <rFont val="Calibri"/>
        <family val="2"/>
        <scheme val="minor"/>
      </rPr>
      <t xml:space="preserve">  Summarize on a separate page.</t>
    </r>
  </si>
  <si>
    <t>Project implements reuse/recycling of stormwater, treated wastewater effluent, or wastewater treatment products (e.g., biosolids/</t>
  </si>
  <si>
    <t>VII. Project Budget</t>
  </si>
  <si>
    <t>VIII.  Project Numeric Benefits</t>
  </si>
  <si>
    <t>1)</t>
  </si>
  <si>
    <t>3)</t>
  </si>
  <si>
    <t>2)</t>
  </si>
  <si>
    <t>4)</t>
  </si>
  <si>
    <t>5)</t>
  </si>
  <si>
    <t xml:space="preserve">Projects in construction prior to MDE's verification that all programmatic requirements, including competitive procurement, have been met will not be </t>
  </si>
  <si>
    <t xml:space="preserve">Projects submitted will be rated, ranked, and listed on a Project Priority List (PPL). The draft PPL and the draft Intended Use Plan (IUP) for Water Quality </t>
  </si>
  <si>
    <t xml:space="preserve">Projects for which State grant funds are requested will be included in the Governor’s Capital Budget presented in January 2024 during the Legislative  </t>
  </si>
  <si>
    <t>MDE will not take projects to the Board of Public Works (BPW) to encumber funds until all applicable requirements are met and typically not until</t>
  </si>
  <si>
    <t>All projects receiving State and/or Federal funding are required to comply with Minority and Women Business Enterprise (grant only projects) and</t>
  </si>
  <si>
    <t>6)</t>
  </si>
  <si>
    <t>7)</t>
  </si>
  <si>
    <t>8)</t>
  </si>
  <si>
    <t>9)</t>
  </si>
  <si>
    <t xml:space="preserve">Publicly-owned treatment works projects funded with WQRLF must comply with all federal State Revolving Fund (SRF) requirements, including (but not </t>
  </si>
  <si>
    <t xml:space="preserve">Certain projects funded with WQRLF will be required to prepare and submit a Financial Sustainability Plan and/or a Cost &amp; Effectiveness Analysis </t>
  </si>
  <si>
    <t>The WQRLF program can provide loans for a term up to 30 years, not to exceed the assets useful life.</t>
  </si>
  <si>
    <t>Requesting that the project be considered for WQRLF does not commit the applicant to take a loan.</t>
  </si>
  <si>
    <t>Projects considered for WQRLF will also be considered for loan principal forgiveness based on policies detailed in the Water Quality Funding Subsidy</t>
  </si>
  <si>
    <t xml:space="preserve">The interest rate for a WQRLF loan with MWIFA is based on the average of the weekly Bond Buyer 11-Bond Index for the month preceding the loan </t>
  </si>
  <si>
    <t>Recipients of WQRLF must obtain a Unique Entity Identification(UEI) number. Information regarding the UEI can be found at:</t>
  </si>
  <si>
    <t xml:space="preserve">WQRLF recipients must maintain project accounts according to Generally Accepted Accounting Principles (GAAP) as issued by the Governmental </t>
  </si>
  <si>
    <t>Public entities applying for a WQRLF loan in excess of $400,000 should declare official intent for reimbursement of costs the applicant wishes to be</t>
  </si>
  <si>
    <t>10)</t>
  </si>
  <si>
    <t>Applicants should first review all the information in the READ ME FIRST tab and then complete all sections in all the following tabs</t>
  </si>
  <si>
    <r>
      <t xml:space="preserve">(Drop down) </t>
    </r>
    <r>
      <rPr>
        <sz val="11"/>
        <color theme="1"/>
        <rFont val="Calibri"/>
        <family val="2"/>
      </rPr>
      <t>next to a cell indicates that the cell contains a drop down menu from which to make a selection</t>
    </r>
    <r>
      <rPr>
        <i/>
        <sz val="11"/>
        <color theme="1"/>
        <rFont val="Calibri"/>
        <family val="2"/>
      </rPr>
      <t xml:space="preserve">  ("</t>
    </r>
    <r>
      <rPr>
        <sz val="11"/>
        <color theme="1"/>
        <rFont val="Calibri"/>
        <family val="2"/>
      </rPr>
      <t>ü</t>
    </r>
    <r>
      <rPr>
        <i/>
        <sz val="11"/>
        <color theme="1"/>
        <rFont val="Calibri"/>
        <family val="2"/>
      </rPr>
      <t>" is check mark.)</t>
    </r>
  </si>
  <si>
    <r>
      <t xml:space="preserve">Will auto calc </t>
    </r>
    <r>
      <rPr>
        <sz val="11"/>
        <color theme="1"/>
        <rFont val="Calibri"/>
        <family val="2"/>
        <scheme val="minor"/>
      </rPr>
      <t>indicates that the number will automatically calculate from an inserted formula.</t>
    </r>
  </si>
  <si>
    <t>Specific instructions for each section, subsection, or choice are shown in italicized text.</t>
  </si>
  <si>
    <r>
      <t xml:space="preserve">Applicants should refer to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footnotes as indicated; most of the footnotes contain URLs to copy/paste into a browser to locate the appropriate</t>
    </r>
  </si>
  <si>
    <t xml:space="preserve">Information should be entered into the fields provided, which are bounded by bold black lines like so: </t>
  </si>
  <si>
    <r>
      <t xml:space="preserve">Supplementary information and supporting documents are to be submitted with the application, but as separate documents.  </t>
    </r>
    <r>
      <rPr>
        <b/>
        <sz val="11"/>
        <color theme="1"/>
        <rFont val="Calibri"/>
        <family val="2"/>
        <scheme val="minor"/>
      </rPr>
      <t>Each must be</t>
    </r>
  </si>
  <si>
    <t>The Authorized Official permitted to sign and submit this application on behalf of the applicant must sign where indicated in the Signature tab</t>
  </si>
  <si>
    <r>
      <t xml:space="preserve">Save the application with the project name and applicant name included (e.g., </t>
    </r>
    <r>
      <rPr>
        <b/>
        <i/>
        <sz val="11"/>
        <color theme="1"/>
        <rFont val="Calibri"/>
        <family val="2"/>
        <scheme val="minor"/>
      </rPr>
      <t>Projectname_ApplicantName</t>
    </r>
    <r>
      <rPr>
        <sz val="11"/>
        <color theme="1"/>
        <rFont val="Calibri"/>
        <family val="2"/>
        <scheme val="minor"/>
      </rPr>
      <t>), up to 50 characters in length .</t>
    </r>
  </si>
  <si>
    <t>If printing the application, verify that your printer will print each Excel sheet one page wide in landscape format.  If not, adjust the scaling to fit.</t>
  </si>
  <si>
    <t>supported.</t>
  </si>
  <si>
    <t>labeled with the project name, the applicant name, and the corresponding application section / subsection number and/or statement being</t>
  </si>
  <si>
    <t>A.</t>
  </si>
  <si>
    <t>Is the treatment works project (and the area served by it) located entirely within a Priority Funding Area (PFA) as shown on the PFA map</t>
  </si>
  <si>
    <t>B.</t>
  </si>
  <si>
    <t>Is the treatment works project included in (or amended to) the MDE-approved County Water &amp; Sewer Plan and consistent with the local</t>
  </si>
  <si>
    <r>
      <rPr>
        <b/>
        <sz val="11"/>
        <color theme="1"/>
        <rFont val="Calibri"/>
        <family val="2"/>
        <scheme val="minor"/>
      </rPr>
      <t>What is the proposed project</t>
    </r>
    <r>
      <rPr>
        <sz val="11"/>
        <color theme="1"/>
        <rFont val="Calibri"/>
        <family val="2"/>
        <scheme val="minor"/>
      </rPr>
      <t xml:space="preserve">?  Include the existing and proposed capacities, length and size of sewer pipes, number of manholes, </t>
    </r>
  </si>
  <si>
    <t>C.</t>
  </si>
  <si>
    <t xml:space="preserve">What is the purpose of the project, why is the project needed, and what is the problem being corrected?  </t>
  </si>
  <si>
    <t xml:space="preserve">Has the project previously been submitted to MWIFA (formerly Maryland Water Quality Financing Administration) for funding </t>
  </si>
  <si>
    <t>Public Health and Safety Benefits</t>
  </si>
  <si>
    <t>Water Quality/Public Health Compliance</t>
  </si>
  <si>
    <t>Climate Mitigation, Adaptation, and Resiliency</t>
  </si>
  <si>
    <t>D.</t>
  </si>
  <si>
    <t>Sustainability</t>
  </si>
  <si>
    <t xml:space="preserve">System and Project Population </t>
  </si>
  <si>
    <t xml:space="preserve">System Size (for the purpose of determining eligibility for WQRLF subsidy) </t>
  </si>
  <si>
    <t xml:space="preserve">
Facility</t>
  </si>
  <si>
    <t>NPDES
No.</t>
  </si>
  <si>
    <t xml:space="preserve">
County</t>
  </si>
  <si>
    <t xml:space="preserve">
Bay Tributary</t>
  </si>
  <si>
    <t xml:space="preserve">8-Digit Watershed </t>
  </si>
  <si>
    <t xml:space="preserve">
Ptype</t>
  </si>
  <si>
    <t>ASHBURTON WATER FILTRATION PLANT</t>
  </si>
  <si>
    <t>MD0003034</t>
  </si>
  <si>
    <t xml:space="preserve">Gwynns Falls </t>
  </si>
  <si>
    <t>WMA2</t>
  </si>
  <si>
    <t>Montebello Filtration Plant</t>
  </si>
  <si>
    <t>MD0003042</t>
  </si>
  <si>
    <t xml:space="preserve">Back River </t>
  </si>
  <si>
    <t>Winebrenner WWTP</t>
  </si>
  <si>
    <t>MD0003221</t>
  </si>
  <si>
    <t>R.C. Willson WTP</t>
  </si>
  <si>
    <t>MD0003484</t>
  </si>
  <si>
    <t xml:space="preserve">Potomac River Washington County </t>
  </si>
  <si>
    <t>CRISFIELD WWTP</t>
  </si>
  <si>
    <t>MD0020001</t>
  </si>
  <si>
    <t xml:space="preserve">Tangier Sound </t>
  </si>
  <si>
    <t>WMA2M</t>
  </si>
  <si>
    <t>CHESTERTOWN WWTP</t>
  </si>
  <si>
    <t>MD0020010</t>
  </si>
  <si>
    <t xml:space="preserve">Middle Chester River </t>
  </si>
  <si>
    <t>OCEAN CITY WWTP</t>
  </si>
  <si>
    <t>MD0020044</t>
  </si>
  <si>
    <t xml:space="preserve">Atlantic Ocean </t>
  </si>
  <si>
    <t>MD0020052</t>
  </si>
  <si>
    <t xml:space="preserve">Mattawoman Creek </t>
  </si>
  <si>
    <t>U.S. NAVAL AIR STATION PATUXENT RIVER- WEBSTER FIELD ANNEX</t>
  </si>
  <si>
    <t>MD0020095</t>
  </si>
  <si>
    <t xml:space="preserve">Saint Mary's River </t>
  </si>
  <si>
    <t>NAVAL RESEARCH LABORATORY - CHESAPEAKE BAY DETACHMENT</t>
  </si>
  <si>
    <t>MD0020168</t>
  </si>
  <si>
    <t xml:space="preserve">West Chesapeake Bay </t>
  </si>
  <si>
    <t>CORPS OF ENGINEERS CHESAPEAKE CITY</t>
  </si>
  <si>
    <t>MD0020206</t>
  </si>
  <si>
    <t xml:space="preserve">Back Creek </t>
  </si>
  <si>
    <t>Boonsboro WWTP</t>
  </si>
  <si>
    <t>MD0020231</t>
  </si>
  <si>
    <t>FEDERALSBURG WWTP</t>
  </si>
  <si>
    <t>MD0020249</t>
  </si>
  <si>
    <t xml:space="preserve">Marshyhope Creek </t>
  </si>
  <si>
    <t>EMMITSBURG WWTP</t>
  </si>
  <si>
    <t>MD0020257</t>
  </si>
  <si>
    <t>WMA2G</t>
  </si>
  <si>
    <t>RISING SUN WWTP</t>
  </si>
  <si>
    <t>MD0020265</t>
  </si>
  <si>
    <t xml:space="preserve">Octoraro Creek </t>
  </si>
  <si>
    <t>EASTON UTILITIES - W.W.T.P.</t>
  </si>
  <si>
    <t>MD0020273</t>
  </si>
  <si>
    <t xml:space="preserve">Upper Choptank </t>
  </si>
  <si>
    <t>CHESAPEAKE BEACH WWTP</t>
  </si>
  <si>
    <t>MD0020281</t>
  </si>
  <si>
    <t xml:space="preserve">Lower Chesapeake Bay </t>
  </si>
  <si>
    <t>ROCK HALL WWTP</t>
  </si>
  <si>
    <t>MD0020303</t>
  </si>
  <si>
    <t xml:space="preserve">Lower Chester River </t>
  </si>
  <si>
    <t>Funkstown WWTP</t>
  </si>
  <si>
    <t>MD0020362</t>
  </si>
  <si>
    <t>CHESAPEAKE CITY SOUTH WWTP</t>
  </si>
  <si>
    <t>MD0020397</t>
  </si>
  <si>
    <t>CHESAPEAKE CITY NORTH WWTP</t>
  </si>
  <si>
    <t>MD0020401</t>
  </si>
  <si>
    <t>RIDGELY WWTP</t>
  </si>
  <si>
    <t>MD0020427</t>
  </si>
  <si>
    <t>MILLINGTON WWTP</t>
  </si>
  <si>
    <t>MD0020435</t>
  </si>
  <si>
    <t xml:space="preserve">Upper Chester River </t>
  </si>
  <si>
    <t>CECILTON WWTP</t>
  </si>
  <si>
    <t>MD0020443</t>
  </si>
  <si>
    <t xml:space="preserve">Bohemia River </t>
  </si>
  <si>
    <t>TRAPPE WWTP</t>
  </si>
  <si>
    <t>MD0020486</t>
  </si>
  <si>
    <t xml:space="preserve">Lower Choptank </t>
  </si>
  <si>
    <t>Denton WWTP</t>
  </si>
  <si>
    <t>MD0020494</t>
  </si>
  <si>
    <t>LA PLATA WWTP</t>
  </si>
  <si>
    <t>MD0020524</t>
  </si>
  <si>
    <t xml:space="preserve">Port Tobacco River </t>
  </si>
  <si>
    <t>DELMAR WWTP</t>
  </si>
  <si>
    <t>MD0020532</t>
  </si>
  <si>
    <t xml:space="preserve">Wicomico River Head </t>
  </si>
  <si>
    <t>Sudlersville WWTP</t>
  </si>
  <si>
    <t>MD0020559</t>
  </si>
  <si>
    <t>BETTERTON WWTP</t>
  </si>
  <si>
    <t>MD0020575</t>
  </si>
  <si>
    <t xml:space="preserve">Sassafras River </t>
  </si>
  <si>
    <t>GALENA WWTP</t>
  </si>
  <si>
    <t>MD0020605</t>
  </si>
  <si>
    <t>MES - PERRYVILLE WWTP</t>
  </si>
  <si>
    <t>MD0020613</t>
  </si>
  <si>
    <t xml:space="preserve">Furnace Bay </t>
  </si>
  <si>
    <t>PRESTON WWTP</t>
  </si>
  <si>
    <t>MD0020621</t>
  </si>
  <si>
    <t>OAKLAND WWTP</t>
  </si>
  <si>
    <t>MD0020648</t>
  </si>
  <si>
    <t xml:space="preserve">Youghiogheny River </t>
  </si>
  <si>
    <t>PRINCESS ANNE WWTP</t>
  </si>
  <si>
    <t>MD0020656</t>
  </si>
  <si>
    <t xml:space="preserve">Manokin River </t>
  </si>
  <si>
    <t>VIENNA WWTP</t>
  </si>
  <si>
    <t>MD0020664</t>
  </si>
  <si>
    <t xml:space="preserve">Nanticoke River </t>
  </si>
  <si>
    <t>TANEYTOWN WWTP</t>
  </si>
  <si>
    <t>MD0020672</t>
  </si>
  <si>
    <t xml:space="preserve">Upper Monocacy River </t>
  </si>
  <si>
    <t>ELKTON WWTP</t>
  </si>
  <si>
    <t>MD0020681</t>
  </si>
  <si>
    <t xml:space="preserve">Upper Elk River </t>
  </si>
  <si>
    <t>MYERSVILLE WWTP</t>
  </si>
  <si>
    <t>MD0020699</t>
  </si>
  <si>
    <t xml:space="preserve">Catoctin Creek </t>
  </si>
  <si>
    <t>JEFFERSON WWTP</t>
  </si>
  <si>
    <t>MD0020737</t>
  </si>
  <si>
    <t>GRANTSVILLE WWTP</t>
  </si>
  <si>
    <t>MD0020761</t>
  </si>
  <si>
    <t xml:space="preserve">Casselman River </t>
  </si>
  <si>
    <t>PORT DEPOSIT WWTP</t>
  </si>
  <si>
    <t>MD0020796</t>
  </si>
  <si>
    <t xml:space="preserve">Lower Susquehanna River </t>
  </si>
  <si>
    <t>FREDERICK COUNTY - POINT OF ROCKS WWTP</t>
  </si>
  <si>
    <t>MD0020800</t>
  </si>
  <si>
    <t xml:space="preserve">Potomac River Frederick County </t>
  </si>
  <si>
    <t>MES - CENTREVILLE WASTEWATER TREATMENT</t>
  </si>
  <si>
    <t>MD0020834</t>
  </si>
  <si>
    <t xml:space="preserve">Corsica River </t>
  </si>
  <si>
    <t>USDA EAST-SIDE WWTP</t>
  </si>
  <si>
    <t>MD0020842</t>
  </si>
  <si>
    <t xml:space="preserve">Anacostia River </t>
  </si>
  <si>
    <t>USDA WEST-SIDE WWTP</t>
  </si>
  <si>
    <t>MD0020851</t>
  </si>
  <si>
    <t>Fort Detrick Area C (WWTP)</t>
  </si>
  <si>
    <t>MD0020877</t>
  </si>
  <si>
    <t>NAVAL SUPPORT FACILITY INDIAN HEAD</t>
  </si>
  <si>
    <t>MD0020885</t>
  </si>
  <si>
    <t xml:space="preserve">Middle Tidal Potomac River </t>
  </si>
  <si>
    <t>NIH ANIMAL CENTER</t>
  </si>
  <si>
    <t>MD0020931</t>
  </si>
  <si>
    <t xml:space="preserve">Potomac River Montgomery County </t>
  </si>
  <si>
    <t>BRUNSWICK WWTP</t>
  </si>
  <si>
    <t>MD0020958</t>
  </si>
  <si>
    <t>WSSC - DAMASCUS WATER RESOURCE RECOVERY FACILITY</t>
  </si>
  <si>
    <t>MD0020982</t>
  </si>
  <si>
    <t xml:space="preserve">Seneca Creek </t>
  </si>
  <si>
    <t>FRIENDSVILLE WWTP</t>
  </si>
  <si>
    <t>MD0021083</t>
  </si>
  <si>
    <t>ASSATEAGUE ISLAND NATIONAL SEASHORE WWTP</t>
  </si>
  <si>
    <t>MD0021091</t>
  </si>
  <si>
    <t xml:space="preserve">Sinepuxent Bay </t>
  </si>
  <si>
    <t>Thurmont WWTP</t>
  </si>
  <si>
    <t>MD0021121</t>
  </si>
  <si>
    <t>U.S. ARMY ABERDEEN PROVING GROUND- EDGEWOOD AREA</t>
  </si>
  <si>
    <t>MD0021229</t>
  </si>
  <si>
    <t xml:space="preserve">Bush River </t>
  </si>
  <si>
    <t>APG Aberdeen Area Wastewater Treatment Plant</t>
  </si>
  <si>
    <t>MD0021237</t>
  </si>
  <si>
    <t>WSSC - SENECA WATER RESOURCE RECOVERY FACILITY</t>
  </si>
  <si>
    <t>MD0021491</t>
  </si>
  <si>
    <t>MES - FREEDOM DISTRICT WWTP</t>
  </si>
  <si>
    <t>MD0021512</t>
  </si>
  <si>
    <t>Patapsco River  - South Branch</t>
  </si>
  <si>
    <t>WSSC - PISCATAWAY WATER RESOURCE RECOVERY FACILITY</t>
  </si>
  <si>
    <t>MD0021539</t>
  </si>
  <si>
    <t xml:space="preserve">Upper Tidal Potomac River </t>
  </si>
  <si>
    <t>Back River WWTP</t>
  </si>
  <si>
    <t>MD0021555</t>
  </si>
  <si>
    <t>Baltimore</t>
  </si>
  <si>
    <t>ABERDEEN ADVANCED WASTEWATER TREATMENT PLANT</t>
  </si>
  <si>
    <t>MD0021563</t>
  </si>
  <si>
    <t xml:space="preserve">Swan Creek </t>
  </si>
  <si>
    <t>CITY OF SALISBURY - SALISBURY WWTP</t>
  </si>
  <si>
    <t>MD0021571</t>
  </si>
  <si>
    <t xml:space="preserve">Lower Wicomico River </t>
  </si>
  <si>
    <t>JOHN J.DIFONZO WATER RECLAMATION FACILITY</t>
  </si>
  <si>
    <t>MD0021598</t>
  </si>
  <si>
    <t xml:space="preserve">Lower North Branch Potomac River </t>
  </si>
  <si>
    <t>PATAPSCO WASTEWATER TREATMENT PLANT</t>
  </si>
  <si>
    <t>MD0021601</t>
  </si>
  <si>
    <t xml:space="preserve">Baltimore Harbor </t>
  </si>
  <si>
    <t>FREDERICK CITY WWTP</t>
  </si>
  <si>
    <t>MD0021610</t>
  </si>
  <si>
    <t>BOWIE CITY OF - WASTEWATER TREATMENT PLANT</t>
  </si>
  <si>
    <t>MD0021628</t>
  </si>
  <si>
    <t xml:space="preserve">Upper Patuxent River </t>
  </si>
  <si>
    <t>MES - CAMBRIDGE WASTEWATER TREATMENT PLANT</t>
  </si>
  <si>
    <t>MD0021636</t>
  </si>
  <si>
    <t>ANNE ARUNDEL COUNTY - BROADNECK WATER RECLAMATION FACILITY</t>
  </si>
  <si>
    <t>MD0021644</t>
  </si>
  <si>
    <t>PATUXENT WATER RECLAMATION FACILITY</t>
  </si>
  <si>
    <t>MD0021652</t>
  </si>
  <si>
    <t xml:space="preserve">Little Patuxent River </t>
  </si>
  <si>
    <t>ANNE ARUNDEL COUNTY - COX CREEK WATER RECLAMATION FACILITY</t>
  </si>
  <si>
    <t>MD0021661</t>
  </si>
  <si>
    <t>MARLAY-TAYLOR WRF</t>
  </si>
  <si>
    <t>MD0021679</t>
  </si>
  <si>
    <t>U.S. ARMY - FORT GEORGE G. MEADE</t>
  </si>
  <si>
    <t>MD0021717</t>
  </si>
  <si>
    <t>WSSC - PARKWAY WATER RESOURCE RECOVERY FACILITY</t>
  </si>
  <si>
    <t>MD0021725</t>
  </si>
  <si>
    <t>WSSC - WESTERN BRANCH WATER RESOURCE RECOVERY FACILITY</t>
  </si>
  <si>
    <t>MD0021741</t>
  </si>
  <si>
    <t xml:space="preserve">Patuxent River Middle </t>
  </si>
  <si>
    <t>HAVRE DE GRACE - WASTEWATER TREATMENT PLANT</t>
  </si>
  <si>
    <t>MD0021750</t>
  </si>
  <si>
    <t xml:space="preserve">Upper Chesapeake Bay </t>
  </si>
  <si>
    <t>HAGERSTOWN WWTP</t>
  </si>
  <si>
    <t>MD0021776</t>
  </si>
  <si>
    <t>ANNE ARUNDEL COUNTY - ANNAPOLIS WATER RECLAMATION FACILITY</t>
  </si>
  <si>
    <t>MD0021814</t>
  </si>
  <si>
    <t>BALLENGER-MCKINNEY WWTP</t>
  </si>
  <si>
    <t>MD0021822</t>
  </si>
  <si>
    <t>THE CITY OF WESTMINSTER WWTP</t>
  </si>
  <si>
    <t>MD0021831</t>
  </si>
  <si>
    <t xml:space="preserve">Double Pipe Creek </t>
  </si>
  <si>
    <t>Mattawoman WWTP</t>
  </si>
  <si>
    <t>MD0021865</t>
  </si>
  <si>
    <t>HAMPSTEAD WWTP</t>
  </si>
  <si>
    <t>MD0022446</t>
  </si>
  <si>
    <t xml:space="preserve">Loch Raven Reservoir </t>
  </si>
  <si>
    <t>Union Bridge WWTP</t>
  </si>
  <si>
    <t>MD0022454</t>
  </si>
  <si>
    <t>MOUNT AIRY WWTP</t>
  </si>
  <si>
    <t>MD0022527</t>
  </si>
  <si>
    <t>JOPPATOWNE WWTP</t>
  </si>
  <si>
    <t>MD0022535</t>
  </si>
  <si>
    <t xml:space="preserve">Little Gunpowder Falls </t>
  </si>
  <si>
    <t>OXFORD WWTP</t>
  </si>
  <si>
    <t>MD0022543</t>
  </si>
  <si>
    <t>POCOMOKE CITY WWTP</t>
  </si>
  <si>
    <t>MD0022551</t>
  </si>
  <si>
    <t xml:space="preserve">Lower Pocomoke River </t>
  </si>
  <si>
    <t>MANCHESTER WWTP</t>
  </si>
  <si>
    <t>MD0022578</t>
  </si>
  <si>
    <t>MES - NEW WINDSOR WWTP</t>
  </si>
  <si>
    <t>MD0022586</t>
  </si>
  <si>
    <t>Meadowview WWTP</t>
  </si>
  <si>
    <t>MD0022641</t>
  </si>
  <si>
    <t xml:space="preserve">Christina River </t>
  </si>
  <si>
    <t>CRESTVIEW ESTATES WWTP</t>
  </si>
  <si>
    <t>MD0022683</t>
  </si>
  <si>
    <t>RICHLYN MANOR WWTP</t>
  </si>
  <si>
    <t>MD0022713</t>
  </si>
  <si>
    <t xml:space="preserve">Lower Gunpowder Falls </t>
  </si>
  <si>
    <t>FREDERICK COUNTY - FOUNTAINDALE WWTP</t>
  </si>
  <si>
    <t>MD0022721</t>
  </si>
  <si>
    <t>HURLOCK WWTP</t>
  </si>
  <si>
    <t>MD0022730</t>
  </si>
  <si>
    <t>MARYLAND WATER SERVICE, INC. WWTP</t>
  </si>
  <si>
    <t>MD0022748</t>
  </si>
  <si>
    <t>SNOW HILL WWTP</t>
  </si>
  <si>
    <t>MD0022764</t>
  </si>
  <si>
    <t>GAITHER MANOR APARTMENTS WWTP</t>
  </si>
  <si>
    <t>MD0022845</t>
  </si>
  <si>
    <t>SPRINGVIEW MOBILE HOME PARK</t>
  </si>
  <si>
    <t>MD0022870</t>
  </si>
  <si>
    <t>Lewistown  WWTP</t>
  </si>
  <si>
    <t>MD0022900</t>
  </si>
  <si>
    <t>Hunter Hill WWTP</t>
  </si>
  <si>
    <t>MD0022926</t>
  </si>
  <si>
    <t>GLEN MEADOWS RETIREMENT COMMUNITY</t>
  </si>
  <si>
    <t>MD0022951</t>
  </si>
  <si>
    <t>POOLESVILLE WWTP</t>
  </si>
  <si>
    <t>MD0023001</t>
  </si>
  <si>
    <t>SWAN HARBOR DELL MOBILE HOME PARK</t>
  </si>
  <si>
    <t>MD0023043</t>
  </si>
  <si>
    <t>Concord Mobile Home Park, Jefferson</t>
  </si>
  <si>
    <t>MD0023060</t>
  </si>
  <si>
    <t>RAWLINGS WWTP</t>
  </si>
  <si>
    <t>MD0023213</t>
  </si>
  <si>
    <t>Mount Saint Mary's University</t>
  </si>
  <si>
    <t>MD0023230</t>
  </si>
  <si>
    <t>SUMMERHILL MOBILE HOME PARK WWTP</t>
  </si>
  <si>
    <t>MD0023272</t>
  </si>
  <si>
    <t xml:space="preserve">South River </t>
  </si>
  <si>
    <t>NORTH HARFORD HIGH SCHOOL WWTP</t>
  </si>
  <si>
    <t>MD0023281</t>
  </si>
  <si>
    <t xml:space="preserve">Broad Creek </t>
  </si>
  <si>
    <t>WOODLAWN MOBILE HOME ESTATES WWTP</t>
  </si>
  <si>
    <t>MD0023337</t>
  </si>
  <si>
    <t>Queenstown WWTP</t>
  </si>
  <si>
    <t>MD0023370</t>
  </si>
  <si>
    <t>Piccowaxen Middle School</t>
  </si>
  <si>
    <t>MD0023451</t>
  </si>
  <si>
    <t xml:space="preserve">Lower Tidal Potomac River </t>
  </si>
  <si>
    <t>OCEAN PINES WASTEWATER TREATMENT PLANT</t>
  </si>
  <si>
    <t>MD0023477</t>
  </si>
  <si>
    <t xml:space="preserve">Isle of Wight Bay </t>
  </si>
  <si>
    <t>Kent Narrows/Stevensville/Grasonville WWTP</t>
  </si>
  <si>
    <t>MD0023485</t>
  </si>
  <si>
    <t>NAVAL SUPPORT ACTIVITY ANNAPOLIS</t>
  </si>
  <si>
    <t>MD0023523</t>
  </si>
  <si>
    <t xml:space="preserve">Severn River </t>
  </si>
  <si>
    <t>Talbot County Region II WWTP</t>
  </si>
  <si>
    <t>MD0023604</t>
  </si>
  <si>
    <t xml:space="preserve">Miles River </t>
  </si>
  <si>
    <t>NORTH CAROLINE HIGH SCHOOL WWTP</t>
  </si>
  <si>
    <t>MD0023621</t>
  </si>
  <si>
    <t>WAYSONS MOBILE COURT WWTP</t>
  </si>
  <si>
    <t>MD0023647</t>
  </si>
  <si>
    <t>I-70 REST STOP WWTP</t>
  </si>
  <si>
    <t>MD0023680</t>
  </si>
  <si>
    <t>DAN-DEE MOTEL &amp; COUNTRY INN</t>
  </si>
  <si>
    <t>MD0023710</t>
  </si>
  <si>
    <t>SOUTHERN SENIOR HIGH SCHOOL</t>
  </si>
  <si>
    <t>MD0023728</t>
  </si>
  <si>
    <t>ELK NECK STATE PARK</t>
  </si>
  <si>
    <t>MD0023833</t>
  </si>
  <si>
    <t xml:space="preserve">Lower Elk River </t>
  </si>
  <si>
    <t>GREENBRIER STATE PARK</t>
  </si>
  <si>
    <t>MD0023868</t>
  </si>
  <si>
    <t>EASTERN PRE-RELEASE UNIT</t>
  </si>
  <si>
    <t>MD0023876</t>
  </si>
  <si>
    <t xml:space="preserve">Southeast Creek </t>
  </si>
  <si>
    <t>Woodstock Wastewater Treatment Plant</t>
  </si>
  <si>
    <t>MD0023906</t>
  </si>
  <si>
    <t>Patapsco River - Lower North Branch</t>
  </si>
  <si>
    <t>SOUTHERN MARYLAND PRE-RELEASE UNIT</t>
  </si>
  <si>
    <t>MD0023914</t>
  </si>
  <si>
    <t xml:space="preserve">Gilbert Swamp </t>
  </si>
  <si>
    <t>VICTOR CULLEN CENTER WWTP</t>
  </si>
  <si>
    <t>MD0023922</t>
  </si>
  <si>
    <t>Cheltenham Boy's Village WWTP &amp; WTP</t>
  </si>
  <si>
    <t>MD0023931</t>
  </si>
  <si>
    <t xml:space="preserve">Piscataway Creek </t>
  </si>
  <si>
    <t>POINT LOOKOUT STATE PARK WWTP</t>
  </si>
  <si>
    <t>MD0023949</t>
  </si>
  <si>
    <t>MCI (Maryland Correctional Institute WWTP</t>
  </si>
  <si>
    <t>MD0023957</t>
  </si>
  <si>
    <t>NEW GERMANY STATE PARK</t>
  </si>
  <si>
    <t>MD0023981</t>
  </si>
  <si>
    <t xml:space="preserve">Savage River </t>
  </si>
  <si>
    <t>HARBOUR VIEW WWTP</t>
  </si>
  <si>
    <t>MD0024023</t>
  </si>
  <si>
    <t>MARDELA HIGH SCHOOL WWTP</t>
  </si>
  <si>
    <t>MD0024279</t>
  </si>
  <si>
    <t>SMITHSBURG WWTP</t>
  </si>
  <si>
    <t>MD0024317</t>
  </si>
  <si>
    <t>MARYLAND MANOR WWTP</t>
  </si>
  <si>
    <t>MD0024333</t>
  </si>
  <si>
    <t>ANNE ARUNDEL COUNTY - BROADWATER WATER RECLAMATION FACILITY</t>
  </si>
  <si>
    <t>MD0024350</t>
  </si>
  <si>
    <t>CHESAPEAKE COLLEGE</t>
  </si>
  <si>
    <t>MD0024384</t>
  </si>
  <si>
    <t xml:space="preserve">Wye River </t>
  </si>
  <si>
    <t>MIDDLETOWN WEST WWTP</t>
  </si>
  <si>
    <t>MD0024406</t>
  </si>
  <si>
    <t>NORTHERN HIGH &amp; MIDDLE SCHOOL WWTP</t>
  </si>
  <si>
    <t>MD0024449</t>
  </si>
  <si>
    <t>PHEASANT RIDGE MOBILE HOME PARK</t>
  </si>
  <si>
    <t>MD0024546</t>
  </si>
  <si>
    <t>HANCOCK  WASTEWATER LAGOON</t>
  </si>
  <si>
    <t>MD0024562</t>
  </si>
  <si>
    <t xml:space="preserve">Tonoloway Creek </t>
  </si>
  <si>
    <t>SOUTH CARROLL HIGH SCHOOL WWTP</t>
  </si>
  <si>
    <t>MD0024589</t>
  </si>
  <si>
    <t>Highland View Academy WWTP</t>
  </si>
  <si>
    <t>MD0024627</t>
  </si>
  <si>
    <t>UNITED CONTAINER ACQUISTION BUILDING BUSINESS TRUST WWTP</t>
  </si>
  <si>
    <t>MD0024635</t>
  </si>
  <si>
    <t>PATUXENT MOBILE ESTATES</t>
  </si>
  <si>
    <t>MD0024694</t>
  </si>
  <si>
    <t>OLDTOWN WWTP</t>
  </si>
  <si>
    <t>MD0024759</t>
  </si>
  <si>
    <t>LEONARDTOWN WWTP</t>
  </si>
  <si>
    <t>MD0024767</t>
  </si>
  <si>
    <t xml:space="preserve">Breton Bay </t>
  </si>
  <si>
    <t>TRIUMPH INDUSTRIAL PARK WWTP</t>
  </si>
  <si>
    <t>MD0024929</t>
  </si>
  <si>
    <t xml:space="preserve">Little Elk Creek </t>
  </si>
  <si>
    <t>MEARS GREAT OAK LANDING MARINA</t>
  </si>
  <si>
    <t>MD0024945</t>
  </si>
  <si>
    <t>Stillpond - Fairlee</t>
  </si>
  <si>
    <t>SPRING MEADOWS WWTP</t>
  </si>
  <si>
    <t>MD0024953</t>
  </si>
  <si>
    <t xml:space="preserve">Deer Creek </t>
  </si>
  <si>
    <t>Benjamin's/Homestead Mobile Home Park</t>
  </si>
  <si>
    <t>MD0024961</t>
  </si>
  <si>
    <t>GREENRIDGE YOUTH CAMP</t>
  </si>
  <si>
    <t>MD0024988</t>
  </si>
  <si>
    <t xml:space="preserve">Fifteen Mile Creek </t>
  </si>
  <si>
    <t>WHITE ROCK WWTP</t>
  </si>
  <si>
    <t>MD0025089</t>
  </si>
  <si>
    <t>FOXVILLE WWTP</t>
  </si>
  <si>
    <t>MD0025119</t>
  </si>
  <si>
    <t>FEDERAL SUPPORT CENTER WWTP</t>
  </si>
  <si>
    <t>MD0025666</t>
  </si>
  <si>
    <t xml:space="preserve">Duckett Dam </t>
  </si>
  <si>
    <t>MES - CHURCH HILL WWTP</t>
  </si>
  <si>
    <t>MD0050016</t>
  </si>
  <si>
    <t>CHARLES COUNTY - BEL ALTON WWTP</t>
  </si>
  <si>
    <t>MD0050334</t>
  </si>
  <si>
    <t>BOONE'S Mobile Estates WWTP</t>
  </si>
  <si>
    <t>MD0050903</t>
  </si>
  <si>
    <t>Broadfording Bible Church WWTP</t>
  </si>
  <si>
    <t>MD0051373</t>
  </si>
  <si>
    <t xml:space="preserve">Conococheague Creek </t>
  </si>
  <si>
    <t>TROUT RUN WWTP</t>
  </si>
  <si>
    <t>MD0051497</t>
  </si>
  <si>
    <t xml:space="preserve">Little Youghiogheny River </t>
  </si>
  <si>
    <t>WSSC - POTOMAC RIVER WATER FILTRATION PLANT</t>
  </si>
  <si>
    <t>MD0051586</t>
  </si>
  <si>
    <t>WILLARDS WWTP</t>
  </si>
  <si>
    <t>MD0051632</t>
  </si>
  <si>
    <t xml:space="preserve">Upper Pocomoke River </t>
  </si>
  <si>
    <t>MES - ROCKY GAP STATE PARK WWTP</t>
  </si>
  <si>
    <t>MD0051667</t>
  </si>
  <si>
    <t xml:space="preserve">Evitts Creek </t>
  </si>
  <si>
    <t>ACCIDENT WWTP</t>
  </si>
  <si>
    <t>MD0051721</t>
  </si>
  <si>
    <t>CHOPTICON HIGH SCHOOL</t>
  </si>
  <si>
    <t>MD0051918</t>
  </si>
  <si>
    <t xml:space="preserve">Saint Clements Bay </t>
  </si>
  <si>
    <t>NORTHEAST RIVER ADVANCED WWTP</t>
  </si>
  <si>
    <t>MD0052027</t>
  </si>
  <si>
    <t xml:space="preserve">Northeast River </t>
  </si>
  <si>
    <t>NORTHERN HIGH SCHOOL - CALVERT</t>
  </si>
  <si>
    <t>MD0052167</t>
  </si>
  <si>
    <t xml:space="preserve">Lower Patuxent River </t>
  </si>
  <si>
    <t>SHARPTOWN WWTP</t>
  </si>
  <si>
    <t>MD0052175</t>
  </si>
  <si>
    <t>EWELL WWTP</t>
  </si>
  <si>
    <t>MD0052230</t>
  </si>
  <si>
    <t>TYLERTON WWTP</t>
  </si>
  <si>
    <t>MD0052248</t>
  </si>
  <si>
    <t>CRELLIN WWTP</t>
  </si>
  <si>
    <t>MD0052281</t>
  </si>
  <si>
    <t>MORNING CHEER, INC/ SANDY COVE MINISTRIES WWTP</t>
  </si>
  <si>
    <t>MD0052299</t>
  </si>
  <si>
    <t>COLLEGE OF SOUTHERN MARYLAND</t>
  </si>
  <si>
    <t>MD0052311</t>
  </si>
  <si>
    <t>KENNEDYVILLE WWTP</t>
  </si>
  <si>
    <t>MD0052671</t>
  </si>
  <si>
    <t>NVA Properties, LLC</t>
  </si>
  <si>
    <t>MD0052680</t>
  </si>
  <si>
    <t>CHERRY HILL WWTP</t>
  </si>
  <si>
    <t>MD0052825</t>
  </si>
  <si>
    <t>SWALLOW FALLS STATE PARK WWTP</t>
  </si>
  <si>
    <t>MD0052850</t>
  </si>
  <si>
    <t>FRUITLAND WWTP</t>
  </si>
  <si>
    <t>MD0052990</t>
  </si>
  <si>
    <t>FAHRNEY-KEEDY MEMORIAL HOME</t>
  </si>
  <si>
    <t>MD0053066</t>
  </si>
  <si>
    <t>MES - HOLIDAY MOBILE ESTATES WWTP</t>
  </si>
  <si>
    <t>MD0053082</t>
  </si>
  <si>
    <t>CAMP SHADOWBROOK</t>
  </si>
  <si>
    <t>MD0053139</t>
  </si>
  <si>
    <t xml:space="preserve">Conowingo Dam </t>
  </si>
  <si>
    <t>THUNDERBIRD MOTEL WWTP</t>
  </si>
  <si>
    <t>MD0053155</t>
  </si>
  <si>
    <t xml:space="preserve">Wicomico River </t>
  </si>
  <si>
    <t>Maple Hill Mobile Home Park WWTP</t>
  </si>
  <si>
    <t>MD0053171</t>
  </si>
  <si>
    <t>BROOK LANE PSYCHIACTRIC CENTER WWTP</t>
  </si>
  <si>
    <t>MD0053198</t>
  </si>
  <si>
    <t>RELAX INN WWTP</t>
  </si>
  <si>
    <t>MD0053201</t>
  </si>
  <si>
    <t xml:space="preserve">Zekiah Swamp </t>
  </si>
  <si>
    <t>CHARLES COUNTY - MT CARMEL WWTP</t>
  </si>
  <si>
    <t>MD0053228</t>
  </si>
  <si>
    <t>Forest Green Court Mobile Home Park lagoon-WWTL</t>
  </si>
  <si>
    <t>MD0053279</t>
  </si>
  <si>
    <t>Clear Spring WWTP</t>
  </si>
  <si>
    <t>MD0053325</t>
  </si>
  <si>
    <t xml:space="preserve">Little Conococheague Creek </t>
  </si>
  <si>
    <t>LYONS CREEK MOBILE HOME ESTATE</t>
  </si>
  <si>
    <t>MD0053511</t>
  </si>
  <si>
    <t>DEEP CREEK LAKE WWTP</t>
  </si>
  <si>
    <t>MD0054348</t>
  </si>
  <si>
    <t xml:space="preserve">Deep Creek Lake </t>
  </si>
  <si>
    <t>DONALDSON BROWN CENTER WWTP</t>
  </si>
  <si>
    <t>MD0054950</t>
  </si>
  <si>
    <t>LITTLE PATUXENT WATER RECLAMATION PLANT</t>
  </si>
  <si>
    <t>MD0055174</t>
  </si>
  <si>
    <t>TWIN CITIES WWTP</t>
  </si>
  <si>
    <t>MD0055352</t>
  </si>
  <si>
    <t>OLD SOUTH MOUNTAIN INN</t>
  </si>
  <si>
    <t>MD0055425</t>
  </si>
  <si>
    <t>COLONEL RICHARDSON MIDDLE &amp; HIGH SCHOOL WWTP</t>
  </si>
  <si>
    <t>MD0055522</t>
  </si>
  <si>
    <t>CHARLES COUNTY - CLIFFTON WWTP</t>
  </si>
  <si>
    <t>MD0055557</t>
  </si>
  <si>
    <t>FLINTSTONE WWTP</t>
  </si>
  <si>
    <t>MD0055620</t>
  </si>
  <si>
    <t xml:space="preserve">Town Creek </t>
  </si>
  <si>
    <t>KEMPTOWN SCHOOL WWTP</t>
  </si>
  <si>
    <t>MD0056481</t>
  </si>
  <si>
    <t>HARFORD COUNTY - SOD RUN WASTEWATER TREATMENT PLANT</t>
  </si>
  <si>
    <t>MD0056545</t>
  </si>
  <si>
    <t>SHINE INN WWTP</t>
  </si>
  <si>
    <t>MD0056553</t>
  </si>
  <si>
    <t>LONACONING RESEVOIR</t>
  </si>
  <si>
    <t>MD0056804</t>
  </si>
  <si>
    <t xml:space="preserve">Georges Creek </t>
  </si>
  <si>
    <t>NEW LIFE FOURSQUARE CHURCH AND SCHOOL</t>
  </si>
  <si>
    <t>MD0057100</t>
  </si>
  <si>
    <t>CEDAR MOBILE HOME PARK WWTP</t>
  </si>
  <si>
    <t>MD0057487</t>
  </si>
  <si>
    <t>CHARLES COUNTY - SWAN POINT WWTP</t>
  </si>
  <si>
    <t>MD0057525</t>
  </si>
  <si>
    <t>Winters Apartments WWTP</t>
  </si>
  <si>
    <t>MD0057606</t>
  </si>
  <si>
    <t>Royal Farms Thumont WWTP (formerly ALL DEES, LLC. WWTP)</t>
  </si>
  <si>
    <t>MD0058050</t>
  </si>
  <si>
    <t>WOODSBORO WWTP</t>
  </si>
  <si>
    <t>MD0058661</t>
  </si>
  <si>
    <t>PINEY ORCHARD WWTP</t>
  </si>
  <si>
    <t>MD0059145</t>
  </si>
  <si>
    <t>MES - TILGHMAN ISLAND WWTP</t>
  </si>
  <si>
    <t>MD0059463</t>
  </si>
  <si>
    <t>VIENNA WTP</t>
  </si>
  <si>
    <t>MD0059471</t>
  </si>
  <si>
    <t>HEBRON WWTP</t>
  </si>
  <si>
    <t>MD0059617</t>
  </si>
  <si>
    <t>George's Creek WWTP</t>
  </si>
  <si>
    <t>MD0060071</t>
  </si>
  <si>
    <t>PITTSVILLE WWTP</t>
  </si>
  <si>
    <t>MD0060348</t>
  </si>
  <si>
    <t>WORTON - BUTLERTOWN WWTP</t>
  </si>
  <si>
    <t>MD0060585</t>
  </si>
  <si>
    <t>BLOOMINGTON WWTP</t>
  </si>
  <si>
    <t>MD0060933</t>
  </si>
  <si>
    <t>Potomac River - Upper North Branch</t>
  </si>
  <si>
    <t>KITZMILLER WWTP</t>
  </si>
  <si>
    <t>MD0060941</t>
  </si>
  <si>
    <t>GORMAN WWTP</t>
  </si>
  <si>
    <t>MD0060950</t>
  </si>
  <si>
    <t>FREDERICK COUNTY - NEW DESIGN ROAD WTP</t>
  </si>
  <si>
    <t>MD0061841</t>
  </si>
  <si>
    <t>ANTIETAM WWTP</t>
  </si>
  <si>
    <t>MD0062308</t>
  </si>
  <si>
    <t>POTOMAC POINT AT LITTLE ORLEANS WWTP</t>
  </si>
  <si>
    <t>MD0062375</t>
  </si>
  <si>
    <t>EMMITSBURG WTP</t>
  </si>
  <si>
    <t>MD0062391</t>
  </si>
  <si>
    <t>ANNE ARUNDEL COUNTY - MARYLAND CITY WATER RECLAMATION FACILITY</t>
  </si>
  <si>
    <t>MD0062596</t>
  </si>
  <si>
    <t>SIDELING HILL REST AREA WWTP &amp; WTP</t>
  </si>
  <si>
    <t>MD0062821</t>
  </si>
  <si>
    <t xml:space="preserve">Little Tonoloway Creek </t>
  </si>
  <si>
    <t>DORSEY RUN ADVANCED WASTEWATER TREATMENT PLANT</t>
  </si>
  <si>
    <t>MD0063207</t>
  </si>
  <si>
    <t>Grantsville &amp; Keyser's Ridge WTP</t>
  </si>
  <si>
    <t>MD0063274</t>
  </si>
  <si>
    <t>MES - FROSTBURG WTP</t>
  </si>
  <si>
    <t>MD0063487</t>
  </si>
  <si>
    <t>Conococheague WWTP</t>
  </si>
  <si>
    <t>MD0063509</t>
  </si>
  <si>
    <t>NORTH BRANCH WWTP</t>
  </si>
  <si>
    <t>MD0063878</t>
  </si>
  <si>
    <t>MD0064530</t>
  </si>
  <si>
    <t>Bretton Woods Recreation Center</t>
  </si>
  <si>
    <t>MD0064777</t>
  </si>
  <si>
    <t>PLEASANT BRANCH WWTP</t>
  </si>
  <si>
    <t>MD0065269</t>
  </si>
  <si>
    <t>NATIONAL WILDLIFE VISITOR CENTER</t>
  </si>
  <si>
    <t>MD0065358</t>
  </si>
  <si>
    <t>MILL BOTTOM WWTP</t>
  </si>
  <si>
    <t>MD0065439</t>
  </si>
  <si>
    <t>HAPPY HILLS CAMPGROUND WWTP</t>
  </si>
  <si>
    <t>MD0065757</t>
  </si>
  <si>
    <t xml:space="preserve">Potomac River Allegany County </t>
  </si>
  <si>
    <t>RUNNYMEDE WWTP</t>
  </si>
  <si>
    <t>MD0065927</t>
  </si>
  <si>
    <t>STEVENSON UNIVERSITY WASTEWATER TREATMENT PLANT</t>
  </si>
  <si>
    <t>MD0066001</t>
  </si>
  <si>
    <t xml:space="preserve">Jones Falls </t>
  </si>
  <si>
    <t>MES - EASTERN CORRECTIONAL INSTITUTION WTP &amp; WWTP</t>
  </si>
  <si>
    <t>MD0066613</t>
  </si>
  <si>
    <t>PLEASANT VALLEY WWTP</t>
  </si>
  <si>
    <t>MD0066745</t>
  </si>
  <si>
    <t>MYSTIC HARBOUR WTP</t>
  </si>
  <si>
    <t>MD0066923</t>
  </si>
  <si>
    <t>MIDLOTHIAN WATER TREATMENT PLANT</t>
  </si>
  <si>
    <t>MD0066958</t>
  </si>
  <si>
    <t>TOLCHESTER WWTP</t>
  </si>
  <si>
    <t>MD0067202</t>
  </si>
  <si>
    <t xml:space="preserve">Middle Chesapeake Bay </t>
  </si>
  <si>
    <t>WESTERNPORT COMBINED SEWER OVERFLOWS</t>
  </si>
  <si>
    <t>MD0067384</t>
  </si>
  <si>
    <t>ALLEGANY COUNTY COMBINED SEWER OVERFLOWS</t>
  </si>
  <si>
    <t>MD0067407</t>
  </si>
  <si>
    <t>FROSTBURG COMBINED SEWER OVERFLOWS</t>
  </si>
  <si>
    <t>MD0067423</t>
  </si>
  <si>
    <t>SHEPPARD PRATT/JEFFERSON CAMPUS WWTP</t>
  </si>
  <si>
    <t>MD0067521</t>
  </si>
  <si>
    <t>KUNZANG ODSAL PALYUL CHANGCHUB CHOLING (KPC) WWTP</t>
  </si>
  <si>
    <t>MD0067539</t>
  </si>
  <si>
    <t>LAVALE SANITARY COMMISSION COMBINED SEWER OVERFLOW</t>
  </si>
  <si>
    <t>MD0067547</t>
  </si>
  <si>
    <t xml:space="preserve">Wills Creek </t>
  </si>
  <si>
    <t>SILVER OAK ACADEMY</t>
  </si>
  <si>
    <t>MD0067571</t>
  </si>
  <si>
    <t>MIDDLETOWN EAST WWTP</t>
  </si>
  <si>
    <t>MD0067628</t>
  </si>
  <si>
    <t>CRANBERRY WTP</t>
  </si>
  <si>
    <t>MD0067644</t>
  </si>
  <si>
    <t xml:space="preserve">Liberty Reservoir </t>
  </si>
  <si>
    <t>Freedom District WTP</t>
  </si>
  <si>
    <t>MD0067652</t>
  </si>
  <si>
    <t>CITY OF HAGERSTOWN - W.M. BREICHNER WTP</t>
  </si>
  <si>
    <t>MD0067741</t>
  </si>
  <si>
    <t>MES - ROCKY GAP STATE PARK WTP</t>
  </si>
  <si>
    <t>MD0067750</t>
  </si>
  <si>
    <t>HYATTSTOWN WRRF</t>
  </si>
  <si>
    <t>MD0067768</t>
  </si>
  <si>
    <t>SHARPSBURG WTP</t>
  </si>
  <si>
    <t>MD0067784</t>
  </si>
  <si>
    <t>Cedar Ridge Children's Home &amp; School</t>
  </si>
  <si>
    <t>MD0067881</t>
  </si>
  <si>
    <t>GLEN ARM WWTP</t>
  </si>
  <si>
    <t>MD0067903</t>
  </si>
  <si>
    <t>ELK RIDGE WATER TREATMENT PLANT</t>
  </si>
  <si>
    <t>MD0067962</t>
  </si>
  <si>
    <t>BARTON BUSINESS PARK WWTP</t>
  </si>
  <si>
    <t>MD0068896</t>
  </si>
  <si>
    <t>Clear Spring WTP</t>
  </si>
  <si>
    <t>MD0069132</t>
  </si>
  <si>
    <t>Keyser's Ridge WWTP</t>
  </si>
  <si>
    <t>MD0069418</t>
  </si>
  <si>
    <t>Tracey's Elementary School</t>
  </si>
  <si>
    <t>MD0069582</t>
  </si>
  <si>
    <t>HAVRE DE GRACE - WATER TREATMENT PLANT</t>
  </si>
  <si>
    <t>MD0069710</t>
  </si>
  <si>
    <t>ANNE ARUNDEL COUNTY NUTRIENT LIMITS - PATUXENT WATERSHED</t>
  </si>
  <si>
    <t>MD0069868</t>
  </si>
  <si>
    <t>CINNAMON WOODS WWTP</t>
  </si>
  <si>
    <t>MD0069949</t>
  </si>
  <si>
    <t>TRI-TOWNS INDUSTRIAL PARK WWTP</t>
  </si>
  <si>
    <t>MD0070530</t>
  </si>
  <si>
    <t>GREENSBORO REGIONAL WWTP</t>
  </si>
  <si>
    <t>MD0071269</t>
  </si>
  <si>
    <t>BROADFORD LAKE WATER TREATMENT PLANT</t>
  </si>
  <si>
    <t>MD0071307</t>
  </si>
  <si>
    <t>CONOWINGO MOBILE HOME COURT</t>
  </si>
  <si>
    <t>MD0071374</t>
  </si>
  <si>
    <t>PRETTYMAN MANOR MOBILE HOME PARK</t>
  </si>
  <si>
    <t>MD0071552</t>
  </si>
  <si>
    <t>Epping Forest Water Works</t>
  </si>
  <si>
    <t>MD0071650</t>
  </si>
  <si>
    <t>MD0003034 / ASHBURTON WATER FILTRATION PLANT</t>
  </si>
  <si>
    <t>MD0003042 / Montebello Filtration Plant</t>
  </si>
  <si>
    <t>MD0003221 / Winebrenner WWTP</t>
  </si>
  <si>
    <t>MD0003484 / R.C. Willson WTP</t>
  </si>
  <si>
    <t>MD0020001 / CRISFIELD WWTP</t>
  </si>
  <si>
    <t>MD0020010 / CHESTERTOWN WWTP</t>
  </si>
  <si>
    <t>MD0020044 / OCEAN CITY WWTP</t>
  </si>
  <si>
    <t>MD0020052 / TOWN OF INDIAN HEAD WWTP</t>
  </si>
  <si>
    <t>MD0020095 / U.S. NAVAL AIR STATION PATUXENT RIVER- WEBSTER FIELD ANNEX</t>
  </si>
  <si>
    <t>MD0020168 / NAVAL RESEARCH LABORATORY - CHESAPEAKE BAY DETACHMENT</t>
  </si>
  <si>
    <t>MD0020206 / CORPS OF ENGINEERS CHESAPEAKE CITY</t>
  </si>
  <si>
    <t>MD0020231 / Boonsboro WWTP</t>
  </si>
  <si>
    <t>MD0020249 / FEDERALSBURG WWTP</t>
  </si>
  <si>
    <t>MD0020257 / EMMITSBURG WWTP</t>
  </si>
  <si>
    <t>MD0020265 / RISING SUN WWTP</t>
  </si>
  <si>
    <t>MD0020273 / EASTON UTILITIES - W.W.T.P.</t>
  </si>
  <si>
    <t>MD0020281 / CHESAPEAKE BEACH WWTP</t>
  </si>
  <si>
    <t>MD0020303 / ROCK HALL WWTP</t>
  </si>
  <si>
    <t>MD0020362 / Funkstown WWTP</t>
  </si>
  <si>
    <t>MD0020397 / CHESAPEAKE CITY SOUTH WWTP</t>
  </si>
  <si>
    <t>MD0020401 / CHESAPEAKE CITY NORTH WWTP</t>
  </si>
  <si>
    <t>MD0020427 / RIDGELY WWTP</t>
  </si>
  <si>
    <t>MD0020435 / MILLINGTON WWTP</t>
  </si>
  <si>
    <t>MD0020443 / CECILTON WWTP</t>
  </si>
  <si>
    <t>MD0020486 / TRAPPE WWTP</t>
  </si>
  <si>
    <t>MD0020494 / Denton WWTP</t>
  </si>
  <si>
    <t>MD0020524 / LA PLATA WWTP</t>
  </si>
  <si>
    <t>MD0020532 / DELMAR WWTP</t>
  </si>
  <si>
    <t>MD0020559 / Sudlersville WWTP</t>
  </si>
  <si>
    <t>MD0020575 / BETTERTON WWTP</t>
  </si>
  <si>
    <t>MD0020605 / GALENA WWTP</t>
  </si>
  <si>
    <t>MD0020613 / MES - PERRYVILLE WWTP</t>
  </si>
  <si>
    <t>MD0020621 / PRESTON WWTP</t>
  </si>
  <si>
    <t>MD0020648 / OAKLAND WWTP</t>
  </si>
  <si>
    <t>MD0020656 / PRINCESS ANNE WWTP</t>
  </si>
  <si>
    <t>MD0020664 / VIENNA WWTP</t>
  </si>
  <si>
    <t>MD0020672 / TANEYTOWN WWTP</t>
  </si>
  <si>
    <t>MD0020681 / ELKTON WWTP</t>
  </si>
  <si>
    <t>MD0020699 / MYERSVILLE WWTP</t>
  </si>
  <si>
    <t>MD0020737 / JEFFERSON WWTP</t>
  </si>
  <si>
    <t>MD0020761 / GRANTSVILLE WWTP</t>
  </si>
  <si>
    <t>MD0020796 / PORT DEPOSIT WWTP</t>
  </si>
  <si>
    <t>MD0020800 / FREDERICK COUNTY - POINT OF ROCKS WWTP</t>
  </si>
  <si>
    <t>MD0020834 / MES - CENTREVILLE WASTEWATER TREATMENT</t>
  </si>
  <si>
    <t>MD0020842 / USDA EAST-SIDE WWTP</t>
  </si>
  <si>
    <t>MD0020851 / USDA WEST-SIDE WWTP</t>
  </si>
  <si>
    <t>MD0020877 / Fort Detrick Area C (WWTP)</t>
  </si>
  <si>
    <t>MD0020885 / NAVAL SUPPORT FACILITY INDIAN HEAD</t>
  </si>
  <si>
    <t>MD0020931 / NIH ANIMAL CENTER</t>
  </si>
  <si>
    <t>MD0020958 / BRUNSWICK WWTP</t>
  </si>
  <si>
    <t>MD0020982 / WSSC - DAMASCUS WATER RESOURCE RECOVERY FACILITY</t>
  </si>
  <si>
    <t>MD0021083 / FRIENDSVILLE WWTP</t>
  </si>
  <si>
    <t>MD0021091 / ASSATEAGUE ISLAND NATIONAL SEASHORE WWTP</t>
  </si>
  <si>
    <t>MD0021121 / Thurmont WWTP</t>
  </si>
  <si>
    <t>MD0021229 / U.S. ARMY ABERDEEN PROVING GROUND- EDGEWOOD AREA</t>
  </si>
  <si>
    <t>MD0021237 / APG Aberdeen Area Wastewater Treatment Plant</t>
  </si>
  <si>
    <t>MD0021491 / WSSC - SENECA WATER RESOURCE RECOVERY FACILITY</t>
  </si>
  <si>
    <t>MD0021512 / MES - FREEDOM DISTRICT WWTP</t>
  </si>
  <si>
    <t>MD0021539 / WSSC - PISCATAWAY WATER RESOURCE RECOVERY FACILITY</t>
  </si>
  <si>
    <t>MD0021555 / Back River WWTP</t>
  </si>
  <si>
    <t>MD0021563 / ABERDEEN ADVANCED WASTEWATER TREATMENT PLANT</t>
  </si>
  <si>
    <t>MD0021571 / CITY OF SALISBURY - SALISBURY WWTP</t>
  </si>
  <si>
    <t>MD0021598 / JOHN J.DIFONZO WATER RECLAMATION FACILITY</t>
  </si>
  <si>
    <t>MD0021601 / PATAPSCO WASTEWATER TREATMENT PLANT</t>
  </si>
  <si>
    <t>MD0021610 / FREDERICK CITY WWTP</t>
  </si>
  <si>
    <t>MD0021628 / BOWIE CITY OF - WASTEWATER TREATMENT PLANT</t>
  </si>
  <si>
    <t>MD0021636 / MES - CAMBRIDGE WASTEWATER TREATMENT PLANT</t>
  </si>
  <si>
    <t>MD0021644 / ANNE ARUNDEL COUNTY - BROADNECK WATER RECLAMATION FACILITY</t>
  </si>
  <si>
    <t>MD0021652 / PATUXENT WATER RECLAMATION FACILITY</t>
  </si>
  <si>
    <t>MD0021661 / ANNE ARUNDEL COUNTY - COX CREEK WATER RECLAMATION FACILITY</t>
  </si>
  <si>
    <t>MD0021679 / MARLAY-TAYLOR WRF</t>
  </si>
  <si>
    <t>MD0021717 / U.S. ARMY - FORT GEORGE G. MEADE</t>
  </si>
  <si>
    <t>MD0021725 / WSSC - PARKWAY WATER RESOURCE RECOVERY FACILITY</t>
  </si>
  <si>
    <t>MD0021741 / WSSC - WESTERN BRANCH WATER RESOURCE RECOVERY FACILITY</t>
  </si>
  <si>
    <t>MD0021750 / HAVRE DE GRACE - WASTEWATER TREATMENT PLANT</t>
  </si>
  <si>
    <t>MD0021776 / HAGERSTOWN WWTP</t>
  </si>
  <si>
    <t>MD0021814 / ANNE ARUNDEL COUNTY - ANNAPOLIS WATER RECLAMATION FACILITY</t>
  </si>
  <si>
    <t>MD0021822 / BALLENGER-MCKINNEY WWTP</t>
  </si>
  <si>
    <t>MD0021831 / THE CITY OF WESTMINSTER WWTP</t>
  </si>
  <si>
    <t>MD0021865 / Mattawoman WWTP</t>
  </si>
  <si>
    <t>MD0022446 / HAMPSTEAD WWTP</t>
  </si>
  <si>
    <t>MD0022454 / Union Bridge WWTP</t>
  </si>
  <si>
    <t>MD0022527 / MOUNT AIRY WWTP</t>
  </si>
  <si>
    <t>MD0022535 / JOPPATOWNE WWTP</t>
  </si>
  <si>
    <t>MD0022543 / OXFORD WWTP</t>
  </si>
  <si>
    <t>MD0022551 / POCOMOKE CITY WWTP</t>
  </si>
  <si>
    <t>MD0022578 / MANCHESTER WWTP</t>
  </si>
  <si>
    <t>MD0022586 / MES - NEW WINDSOR WWTP</t>
  </si>
  <si>
    <t>MD0022641 / Meadowview WWTP</t>
  </si>
  <si>
    <t>MD0022683 / CRESTVIEW ESTATES WWTP</t>
  </si>
  <si>
    <t>MD0022713 / RICHLYN MANOR WWTP</t>
  </si>
  <si>
    <t>MD0022721 / FREDERICK COUNTY - FOUNTAINDALE WWTP</t>
  </si>
  <si>
    <t>MD0022730 / HURLOCK WWTP</t>
  </si>
  <si>
    <t>MD0022748 / MARYLAND WATER SERVICE, INC. WWTP</t>
  </si>
  <si>
    <t>MD0022764 / SNOW HILL WWTP</t>
  </si>
  <si>
    <t>MD0022845 / GAITHER MANOR APARTMENTS WWTP</t>
  </si>
  <si>
    <t>MD0022870 / SPRINGVIEW MOBILE HOME PARK</t>
  </si>
  <si>
    <t>MD0022900 / Lewistown  WWTP</t>
  </si>
  <si>
    <t>MD0022926 / Hunter Hill WWTP</t>
  </si>
  <si>
    <t>MD0022951 / GLEN MEADOWS RETIREMENT COMMUNITY</t>
  </si>
  <si>
    <t>MD0023001 / POOLESVILLE WWTP</t>
  </si>
  <si>
    <t>MD0023043 / SWAN HARBOR DELL MOBILE HOME PARK</t>
  </si>
  <si>
    <t>MD0023060 / Concord Mobile Home Park, Jefferson</t>
  </si>
  <si>
    <t>MD0023213 / RAWLINGS WWTP</t>
  </si>
  <si>
    <t>MD0023230 / Mount Saint Mary's University</t>
  </si>
  <si>
    <t>MD0023272 / SUMMERHILL MOBILE HOME PARK WWTP</t>
  </si>
  <si>
    <t>MD0023281 / NORTH HARFORD HIGH SCHOOL WWTP</t>
  </si>
  <si>
    <t>MD0023337 / WOODLAWN MOBILE HOME ESTATES WWTP</t>
  </si>
  <si>
    <t>MD0023370 / Queenstown WWTP</t>
  </si>
  <si>
    <t>MD0023451 / Piccowaxen Middle School</t>
  </si>
  <si>
    <t>MD0023477 / OCEAN PINES WASTEWATER TREATMENT PLANT</t>
  </si>
  <si>
    <t>MD0023485 / Kent Narrows/Stevensville/Grasonville WWTP</t>
  </si>
  <si>
    <t>MD0023523 / NAVAL SUPPORT ACTIVITY ANNAPOLIS</t>
  </si>
  <si>
    <t>MD0023604 / Talbot County Region II WWTP</t>
  </si>
  <si>
    <t>MD0023621 / NORTH CAROLINE HIGH SCHOOL WWTP</t>
  </si>
  <si>
    <t>MD0023647 / WAYSONS MOBILE COURT WWTP</t>
  </si>
  <si>
    <t>MD0023680 / I-70 REST STOP WWTP</t>
  </si>
  <si>
    <t>MD0023710 / DAN-DEE MOTEL &amp; COUNTRY INN</t>
  </si>
  <si>
    <t>MD0023728 / SOUTHERN SENIOR HIGH SCHOOL</t>
  </si>
  <si>
    <t>MD0023833 / ELK NECK STATE PARK</t>
  </si>
  <si>
    <t>MD0023868 / GREENBRIER STATE PARK</t>
  </si>
  <si>
    <t>MD0023876 / EASTERN PRE-RELEASE UNIT</t>
  </si>
  <si>
    <t>MD0023906 / Woodstock Wastewater Treatment Plant</t>
  </si>
  <si>
    <t>MD0023914 / SOUTHERN MARYLAND PRE-RELEASE UNIT</t>
  </si>
  <si>
    <t>MD0023922 / VICTOR CULLEN CENTER WWTP</t>
  </si>
  <si>
    <t>MD0023931 / Cheltenham Boy's Village WWTP &amp; WTP</t>
  </si>
  <si>
    <t>MD0023949 / POINT LOOKOUT STATE PARK WWTP</t>
  </si>
  <si>
    <t>MD0023957 / MCI (Maryland Correctional Institute WWTP</t>
  </si>
  <si>
    <t>MD0023981 / NEW GERMANY STATE PARK</t>
  </si>
  <si>
    <t>MD0024023 / HARBOUR VIEW WWTP</t>
  </si>
  <si>
    <t>MD0024279 / MARDELA HIGH SCHOOL WWTP</t>
  </si>
  <si>
    <t>MD0024317 / SMITHSBURG WWTP</t>
  </si>
  <si>
    <t>MD0024333 / MARYLAND MANOR WWTP</t>
  </si>
  <si>
    <t>MD0024350 / ANNE ARUNDEL COUNTY - BROADWATER WATER RECLAMATION FACILITY</t>
  </si>
  <si>
    <t>MD0024384 / CHESAPEAKE COLLEGE</t>
  </si>
  <si>
    <t>MD0024406 / MIDDLETOWN WEST WWTP</t>
  </si>
  <si>
    <t>MD0024449 / NORTHERN HIGH &amp; MIDDLE SCHOOL WWTP</t>
  </si>
  <si>
    <t>MD0024546 / PHEASANT RIDGE MOBILE HOME PARK</t>
  </si>
  <si>
    <t>MD0024562 / HANCOCK  WASTEWATER LAGOON</t>
  </si>
  <si>
    <t>MD0024589 / SOUTH CARROLL HIGH SCHOOL WWTP</t>
  </si>
  <si>
    <t>MD0024627 / Highland View Academy WWTP</t>
  </si>
  <si>
    <t>MD0024635 / UNITED CONTAINER ACQUISTION BUILDING BUSINESS TRUST WWTP</t>
  </si>
  <si>
    <t>MD0024694 / PATUXENT MOBILE ESTATES</t>
  </si>
  <si>
    <t>MD0024759 / OLDTOWN WWTP</t>
  </si>
  <si>
    <t>MD0024767 / LEONARDTOWN WWTP</t>
  </si>
  <si>
    <t>MD0024929 / TRIUMPH INDUSTRIAL PARK WWTP</t>
  </si>
  <si>
    <t>MD0024945 / MEARS GREAT OAK LANDING MARINA</t>
  </si>
  <si>
    <t>MD0024953 / SPRING MEADOWS WWTP</t>
  </si>
  <si>
    <t>MD0024961 / Benjamin's/Homestead Mobile Home Park</t>
  </si>
  <si>
    <t>MD0024988 / GREENRIDGE YOUTH CAMP</t>
  </si>
  <si>
    <t>MD0025089 / WHITE ROCK WWTP</t>
  </si>
  <si>
    <t>MD0025119 / FOXVILLE WWTP</t>
  </si>
  <si>
    <t>MD0025666 / FEDERAL SUPPORT CENTER WWTP</t>
  </si>
  <si>
    <t>MD0050016 / MES - CHURCH HILL WWTP</t>
  </si>
  <si>
    <t>MD0050334 / CHARLES COUNTY - BEL ALTON WWTP</t>
  </si>
  <si>
    <t>MD0050903 / BOONE'S Mobile Estates WWTP</t>
  </si>
  <si>
    <t>MD0051373 / Broadfording Bible Church WWTP</t>
  </si>
  <si>
    <t>MD0051497 / TROUT RUN WWTP</t>
  </si>
  <si>
    <t>MD0051586 / WSSC - POTOMAC RIVER WATER FILTRATION PLANT</t>
  </si>
  <si>
    <t>MD0051632 / WILLARDS WWTP</t>
  </si>
  <si>
    <t>MD0051667 / MES - ROCKY GAP STATE PARK WWTP</t>
  </si>
  <si>
    <t>MD0051721 / ACCIDENT WWTP</t>
  </si>
  <si>
    <t>MD0051918 / CHOPTICON HIGH SCHOOL</t>
  </si>
  <si>
    <t>MD0052027 / NORTHEAST RIVER ADVANCED WWTP</t>
  </si>
  <si>
    <t>MD0052167 / NORTHERN HIGH SCHOOL - CALVERT</t>
  </si>
  <si>
    <t>MD0052175 / SHARPTOWN WWTP</t>
  </si>
  <si>
    <t>MD0052230 / EWELL WWTP</t>
  </si>
  <si>
    <t>MD0052248 / TYLERTON WWTP</t>
  </si>
  <si>
    <t>MD0052281 / CRELLIN WWTP</t>
  </si>
  <si>
    <t>MD0052299 / MORNING CHEER, INC/ SANDY COVE MINISTRIES WWTP</t>
  </si>
  <si>
    <t>MD0052311 / COLLEGE OF SOUTHERN MARYLAND</t>
  </si>
  <si>
    <t>MD0052671 / KENNEDYVILLE WWTP</t>
  </si>
  <si>
    <t>MD0052680 / NVA Properties, LLC</t>
  </si>
  <si>
    <t>MD0052825 / CHERRY HILL WWTP</t>
  </si>
  <si>
    <t>MD0052850 / SWALLOW FALLS STATE PARK WWTP</t>
  </si>
  <si>
    <t>MD0052990 / FRUITLAND WWTP</t>
  </si>
  <si>
    <t>MD0053066 / FAHRNEY-KEEDY MEMORIAL HOME</t>
  </si>
  <si>
    <t>MD0053082 / MES - HOLIDAY MOBILE ESTATES WWTP</t>
  </si>
  <si>
    <t>MD0053139 / CAMP SHADOWBROOK</t>
  </si>
  <si>
    <t>MD0053155 / THUNDERBIRD MOTEL WWTP</t>
  </si>
  <si>
    <t>MD0053171 / Maple Hill Mobile Home Park WWTP</t>
  </si>
  <si>
    <t>MD0053198 / BROOK LANE PSYCHIACTRIC CENTER WWTP</t>
  </si>
  <si>
    <t>MD0053201 / RELAX INN WWTP</t>
  </si>
  <si>
    <t>MD0053228 / CHARLES COUNTY - MT CARMEL WWTP</t>
  </si>
  <si>
    <t>MD0053279 / Forest Green Court Mobile Home Park lagoon-WWTL</t>
  </si>
  <si>
    <t>MD0053325 / Clear Spring WWTP</t>
  </si>
  <si>
    <t>MD0053511 / LYONS CREEK MOBILE HOME ESTATE</t>
  </si>
  <si>
    <t>MD0054348 / DEEP CREEK LAKE WWTP</t>
  </si>
  <si>
    <t>MD0054950 / DONALDSON BROWN CENTER WWTP</t>
  </si>
  <si>
    <t>MD0055174 / LITTLE PATUXENT WATER RECLAMATION PLANT</t>
  </si>
  <si>
    <t>MD0055352 / TWIN CITIES WWTP</t>
  </si>
  <si>
    <t>MD0055425 / OLD SOUTH MOUNTAIN INN</t>
  </si>
  <si>
    <t>MD0055522 / COLONEL RICHARDSON MIDDLE &amp; HIGH SCHOOL WWTP</t>
  </si>
  <si>
    <t>MD0055557 / CHARLES COUNTY - CLIFFTON WWTP</t>
  </si>
  <si>
    <t>MD0055620 / FLINTSTONE WWTP</t>
  </si>
  <si>
    <t>MD0056481 / KEMPTOWN SCHOOL WWTP</t>
  </si>
  <si>
    <t>MD0056545 / HARFORD COUNTY - SOD RUN WASTEWATER TREATMENT PLANT</t>
  </si>
  <si>
    <t>MD0056553 / SHINE INN WWTP</t>
  </si>
  <si>
    <t>MD0056804 / LONACONING RESEVOIR</t>
  </si>
  <si>
    <t>MD0057100 / NEW LIFE FOURSQUARE CHURCH AND SCHOOL</t>
  </si>
  <si>
    <t>MD0057487 / CEDAR MOBILE HOME PARK WWTP</t>
  </si>
  <si>
    <t>MD0057525 / CHARLES COUNTY - SWAN POINT WWTP</t>
  </si>
  <si>
    <t>MD0057606 / Winters Apartments WWTP</t>
  </si>
  <si>
    <t>MD0058050 / Royal Farms Thumont WWTP (formerly ALL DEES, LLC. WWTP)</t>
  </si>
  <si>
    <t>MD0058661 / WOODSBORO WWTP</t>
  </si>
  <si>
    <t>MD0059145 / PINEY ORCHARD WWTP</t>
  </si>
  <si>
    <t>MD0059463 / MES - TILGHMAN ISLAND WWTP</t>
  </si>
  <si>
    <t>MD0059471 / VIENNA WTP</t>
  </si>
  <si>
    <t>MD0059617 / HEBRON WWTP</t>
  </si>
  <si>
    <t>MD0060071 / George's Creek WWTP</t>
  </si>
  <si>
    <t>MD0060348 / PITTSVILLE WWTP</t>
  </si>
  <si>
    <t>MD0060585 / WORTON - BUTLERTOWN WWTP</t>
  </si>
  <si>
    <t>MD0060933 / BLOOMINGTON WWTP</t>
  </si>
  <si>
    <t>MD0060941 / KITZMILLER WWTP</t>
  </si>
  <si>
    <t>MD0060950 / GORMAN WWTP</t>
  </si>
  <si>
    <t>MD0061841 / FREDERICK COUNTY - NEW DESIGN ROAD WTP</t>
  </si>
  <si>
    <t>MD0062308 / ANTIETAM WWTP</t>
  </si>
  <si>
    <t>MD0062375 / POTOMAC POINT AT LITTLE ORLEANS WWTP</t>
  </si>
  <si>
    <t>MD0062391 / EMMITSBURG WTP</t>
  </si>
  <si>
    <t>MD0062596 / ANNE ARUNDEL COUNTY - MARYLAND CITY WATER RECLAMATION FACILITY</t>
  </si>
  <si>
    <t>MD0062821 / SIDELING HILL REST AREA WWTP &amp; WTP</t>
  </si>
  <si>
    <t>MD0063207 / DORSEY RUN ADVANCED WASTEWATER TREATMENT PLANT</t>
  </si>
  <si>
    <t>MD0063274 / Grantsville &amp; Keyser's Ridge WTP</t>
  </si>
  <si>
    <t>MD0063487 / MES - FROSTBURG WTP</t>
  </si>
  <si>
    <t>MD0063509 / Conococheague WWTP</t>
  </si>
  <si>
    <t>MD0063878 / NORTH BRANCH WWTP</t>
  </si>
  <si>
    <t>MD0064530 / SANDY HOOK WWTP</t>
  </si>
  <si>
    <t>MD0064777 / Bretton Woods Recreation Center</t>
  </si>
  <si>
    <t>MD0065269 / PLEASANT BRANCH WWTP</t>
  </si>
  <si>
    <t>MD0065358 / NATIONAL WILDLIFE VISITOR CENTER</t>
  </si>
  <si>
    <t>MD0065439 / MILL BOTTOM WWTP</t>
  </si>
  <si>
    <t>MD0065757 / HAPPY HILLS CAMPGROUND WWTP</t>
  </si>
  <si>
    <t>MD0065927 / RUNNYMEDE WWTP</t>
  </si>
  <si>
    <t>MD0066001 / STEVENSON UNIVERSITY WASTEWATER TREATMENT PLANT</t>
  </si>
  <si>
    <t>MD0066613 / MES - EASTERN CORRECTIONAL INSTITUTION WTP &amp; WWTP</t>
  </si>
  <si>
    <t>MD0066745 / PLEASANT VALLEY WWTP</t>
  </si>
  <si>
    <t>MD0066923 / MYSTIC HARBOUR WTP</t>
  </si>
  <si>
    <t>MD0066958 / MIDLOTHIAN WATER TREATMENT PLANT</t>
  </si>
  <si>
    <t>MD0067202 / TOLCHESTER WWTP</t>
  </si>
  <si>
    <t>MD0067384 / WESTERNPORT COMBINED SEWER OVERFLOWS</t>
  </si>
  <si>
    <t>MD0067407 / ALLEGANY COUNTY COMBINED SEWER OVERFLOWS</t>
  </si>
  <si>
    <t>MD0067423 / FROSTBURG COMBINED SEWER OVERFLOWS</t>
  </si>
  <si>
    <t>MD0067521 / SHEPPARD PRATT/JEFFERSON CAMPUS WWTP</t>
  </si>
  <si>
    <t>MD0067539 / KUNZANG ODSAL PALYUL CHANGCHUB CHOLING (KPC) WWTP</t>
  </si>
  <si>
    <t>MD0067547 / LAVALE SANITARY COMMISSION COMBINED SEWER OVERFLOW</t>
  </si>
  <si>
    <t>MD0067571 / SILVER OAK ACADEMY</t>
  </si>
  <si>
    <t>MD0067628 / MIDDLETOWN EAST WWTP</t>
  </si>
  <si>
    <t>MD0067644 / CRANBERRY WTP</t>
  </si>
  <si>
    <t>MD0067652 / Freedom District WTP</t>
  </si>
  <si>
    <t>MD0067741 / CITY OF HAGERSTOWN - W.M. BREICHNER WTP</t>
  </si>
  <si>
    <t>MD0067750 / MES - ROCKY GAP STATE PARK WTP</t>
  </si>
  <si>
    <t>MD0067768 / HYATTSTOWN WRRF</t>
  </si>
  <si>
    <t>MD0067784 / SHARPSBURG WTP</t>
  </si>
  <si>
    <t>MD0067881 / Cedar Ridge Children's Home &amp; School</t>
  </si>
  <si>
    <t>MD0067903 / GLEN ARM WWTP</t>
  </si>
  <si>
    <t>MD0067962 / ELK RIDGE WATER TREATMENT PLANT</t>
  </si>
  <si>
    <t>MD0068896 / BARTON BUSINESS PARK WWTP</t>
  </si>
  <si>
    <t>MD0069132 / Clear Spring WTP</t>
  </si>
  <si>
    <t>MD0069418 / Keyser's Ridge WWTP</t>
  </si>
  <si>
    <t>MD0069582 / Tracey's Elementary School</t>
  </si>
  <si>
    <t>MD0069710 / HAVRE DE GRACE - WATER TREATMENT PLANT</t>
  </si>
  <si>
    <t>MD0069868 / ANNE ARUNDEL COUNTY NUTRIENT LIMITS - PATUXENT WATERSHED</t>
  </si>
  <si>
    <t>MD0069949 / CINNAMON WOODS WWTP</t>
  </si>
  <si>
    <t>MD0070530 / TRI-TOWNS INDUSTRIAL PARK WWTP</t>
  </si>
  <si>
    <t>MD0071269 / GREENSBORO REGIONAL WWTP</t>
  </si>
  <si>
    <t>MD0071307 / BROADFORD LAKE WATER TREATMENT PLANT</t>
  </si>
  <si>
    <t>MD0071374 / CONOWINGO MOBILE HOME COURT</t>
  </si>
  <si>
    <t>MD0071552 / PRETTYMAN MANOR MOBILE HOME PARK</t>
  </si>
  <si>
    <t>MD0071650 / Epping Forest Water Works</t>
  </si>
  <si>
    <t>NPDES # / Treatment Facility Name:</t>
  </si>
  <si>
    <t>The total file size of all attachments per single email cannot exceed 25MB.  If necessary, send more than one email.</t>
  </si>
  <si>
    <r>
      <t xml:space="preserve">Contact should be the individual to be notified if funding is allocated to the project.  Additional contacts can be named on the </t>
    </r>
    <r>
      <rPr>
        <b/>
        <i/>
        <sz val="11"/>
        <color theme="1"/>
        <rFont val="Calibri"/>
        <family val="2"/>
        <scheme val="minor"/>
      </rPr>
      <t>Signature</t>
    </r>
    <r>
      <rPr>
        <i/>
        <sz val="11"/>
        <color theme="1"/>
        <rFont val="Calibri"/>
        <family val="2"/>
        <scheme val="minor"/>
      </rPr>
      <t xml:space="preserve"> sheet.</t>
    </r>
  </si>
  <si>
    <r>
      <t xml:space="preserve">Provide supporting documentation, where requested as a clearly labeled attachment.  </t>
    </r>
    <r>
      <rPr>
        <b/>
        <i/>
        <sz val="11"/>
        <color theme="1"/>
        <rFont val="Calibri"/>
        <family val="2"/>
        <scheme val="minor"/>
      </rPr>
      <t>Failing to submit requested documents will significantly impact</t>
    </r>
  </si>
  <si>
    <t>MWIFA's ability to fund the project.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</si>
  <si>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To use the PFA mapping tool, at: </t>
    </r>
  </si>
  <si>
    <t>http://mdpgis.mdp.state.md.us/PFA/publicinfotemplate/index.html</t>
  </si>
  <si>
    <r>
      <rPr>
        <i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find the project location by searching the map by hand.  Hold the left-click button down on the mouse and pan the map.  Zoom in or out</t>
    </r>
  </si>
  <si>
    <t>using the mouse (center scroll) wheel, or click the + or - on the left side of the map; or</t>
  </si>
  <si>
    <t>Find the project location by entering an address and zip code in the search box at the top right side of map and press Enter.</t>
  </si>
  <si>
    <t>As a rule of thumb, the maps should generally be zoomed in to roughly the same scale as printed tax maps.  Zoom in/out as needed to</t>
  </si>
  <si>
    <t>capture the entire project area on one page, making sure the PFA, service area, and geographic location is cleaarly conveyed.  Once the</t>
  </si>
  <si>
    <t>project location is found and the map is sized accordingly, the map can be immediatelyy printed and then labeled by hand, or the user can</t>
  </si>
  <si>
    <t>use the "draw" tool to identify the project location prior to printing.  See instructions for both options below.</t>
  </si>
  <si>
    <t>To print map for labeling by hand:</t>
  </si>
  <si>
    <t xml:space="preserve">To print, enable popups and press the Print button at the top of the mapping screen.  The button will read “Printing” for about 40 seconds; </t>
  </si>
  <si>
    <t xml:space="preserve">when the button changes to “Printout,” press it to download a PDF of the map, which will open up in a new tab for you to print.  In the PDF </t>
  </si>
  <si>
    <t xml:space="preserve">document, click the Printer Icon, select “Landscape” as the orientation, then click “Print.”  Once the map is printed, mark the location of the </t>
  </si>
  <si>
    <t>project (including linear features) and its service area on the PFA map.  Make sure to outline the entire area(s) the application is referencing.</t>
  </si>
  <si>
    <t>If the project area can be identified by a particular point/address, place a marker at the location and denote the full street address.</t>
  </si>
  <si>
    <t>To use the draw tool:</t>
  </si>
  <si>
    <t xml:space="preserve">Press the Draw button at the top of the mapping screen, which will give you a choice of ways to mark the map.  Use “point” to make a mark at a </t>
  </si>
  <si>
    <t xml:space="preserve">specific project location, where applicable (e.g., a WWTP or drinking water reservoir).  Select “line” to draw a single line to mark a linear </t>
  </si>
  <si>
    <t>reference or to draw/connect a series of lines to outline the entire project area, including its service area.  Once completed, follow the printing</t>
  </si>
  <si>
    <t>instructions in “To Print Map for Labeling by Hand” above.</t>
  </si>
  <si>
    <r>
      <t>insert a check mark next to the status as of the time of application.  For guidance on PFA exceptions, see PFA Exception Procedure.</t>
    </r>
    <r>
      <rPr>
        <i/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</si>
  <si>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0"/>
        <rFont val="Calibri"/>
        <family val="2"/>
        <scheme val="minor"/>
      </rPr>
      <t>5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https://mde.maryland.gov/programs/Water/WQFA/Documents/PFA_Exception_Procedure_20190910.pdf</t>
    </r>
  </si>
  <si>
    <t xml:space="preserve">through the MWIFA Linked Deposit Program.  See </t>
  </si>
  <si>
    <t>https://mde.maryland.gov/programs/water/WQFA/Pages/linked_deposit.aspx</t>
  </si>
  <si>
    <t xml:space="preserve">I FURTHER CERTIFY I HAVE REVIEWED ALL INFORMATION IN THIS APPLICATION, AND ALL MATERIALS PROVIDED WITH THIS APPLICATION, </t>
  </si>
  <si>
    <t>Project contributes to Regionalization/Consolidation?</t>
  </si>
  <si>
    <r>
      <t xml:space="preserve">Project provides for a disaster resilience component.  </t>
    </r>
    <r>
      <rPr>
        <i/>
        <sz val="11"/>
        <color theme="1"/>
        <rFont val="Calibri"/>
        <family val="2"/>
      </rPr>
      <t>Summarize on a separate page.</t>
    </r>
  </si>
  <si>
    <t>Use the drop down to insert a check mark next to the applicable responses.</t>
  </si>
  <si>
    <t>Project creates a New System?</t>
  </si>
  <si>
    <t>(EDUs) as calculated in Section V A of this application."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</si>
  <si>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If result in Section V A is &lt; 20%, put a check mark next to resiliency box in Section IV "Results in &lt;20% increase of Equivalent Dwelling Units</t>
    </r>
  </si>
  <si>
    <t>for the project.</t>
  </si>
  <si>
    <r>
      <rPr>
        <b/>
        <sz val="11"/>
        <color theme="1"/>
        <rFont val="Calibri"/>
        <family val="2"/>
        <scheme val="minor"/>
      </rPr>
      <t>Small</t>
    </r>
    <r>
      <rPr>
        <sz val="11"/>
        <color theme="1"/>
        <rFont val="Calibri"/>
        <family val="2"/>
        <scheme val="minor"/>
      </rPr>
      <t xml:space="preserve"> - The project will benefit/serve a current population of &lt;10,000 AND only that population would bear debt on loan taken </t>
    </r>
  </si>
  <si>
    <t>size of the benefiting population.</t>
  </si>
  <si>
    <r>
      <rPr>
        <b/>
        <sz val="11"/>
        <color theme="1"/>
        <rFont val="Calibri"/>
        <family val="2"/>
        <scheme val="minor"/>
      </rPr>
      <t>Large</t>
    </r>
    <r>
      <rPr>
        <sz val="11"/>
        <color theme="1"/>
        <rFont val="Calibri"/>
        <family val="2"/>
        <scheme val="minor"/>
      </rPr>
      <t xml:space="preserve"> - A current population of greater than or equal to 10,000 would bear debt on loan taken for the project, regardless of the </t>
    </r>
  </si>
  <si>
    <t>Private applicants will be asked to provide organizational documents if funding is allocated.</t>
  </si>
  <si>
    <t>https://mde.maryland.gov/programs/water/WQFA/Documents/WQ%20Subsidy%20Chart-FFY23-final.pdf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</si>
</sst>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yyyy"/>
    <numFmt numFmtId="165" formatCode="0_);\(0\)"/>
    <numFmt numFmtId="166" formatCode="000000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i/>
      <vertAlign val="superscript"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669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Wingdings"/>
      <charset val="2"/>
    </font>
    <font>
      <b/>
      <vertAlign val="superscript"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vertAlign val="superscript"/>
      <sz val="11"/>
      <color theme="1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  <font>
      <sz val="11"/>
      <name val="Calibri"/>
      <family val="2"/>
    </font>
    <font>
      <sz val="11"/>
      <color rgb="FF212121"/>
      <name val="Calibri"/>
      <family val="2"/>
    </font>
    <font>
      <u/>
      <sz val="11"/>
      <color theme="10"/>
      <name val="Calibri"/>
      <family val="2"/>
    </font>
    <font>
      <sz val="10.8"/>
      <name val="Calibri"/>
      <family val="2"/>
    </font>
    <font>
      <b/>
      <sz val="12"/>
      <color theme="0"/>
      <name val="Arial Black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8" fillId="0" borderId="0" xfId="0" applyFont="1"/>
    <xf numFmtId="0" fontId="2" fillId="0" borderId="0" xfId="1"/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6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6" xfId="0" applyFont="1" applyBorder="1"/>
    <xf numFmtId="0" fontId="5" fillId="0" borderId="0" xfId="0" applyFont="1"/>
    <xf numFmtId="0" fontId="14" fillId="0" borderId="0" xfId="0" applyFont="1"/>
    <xf numFmtId="0" fontId="13" fillId="0" borderId="0" xfId="0" applyFont="1"/>
    <xf numFmtId="0" fontId="18" fillId="0" borderId="8" xfId="0" applyFont="1" applyBorder="1" applyAlignment="1">
      <alignment horizontal="center"/>
    </xf>
    <xf numFmtId="0" fontId="19" fillId="0" borderId="0" xfId="0" applyFont="1"/>
    <xf numFmtId="0" fontId="0" fillId="0" borderId="0" xfId="0" quotePrefix="1" applyAlignment="1">
      <alignment horizontal="center"/>
    </xf>
    <xf numFmtId="0" fontId="1" fillId="3" borderId="0" xfId="0" applyFont="1" applyFill="1"/>
    <xf numFmtId="0" fontId="16" fillId="0" borderId="0" xfId="0" applyFont="1"/>
    <xf numFmtId="0" fontId="4" fillId="0" borderId="0" xfId="0" applyFont="1"/>
    <xf numFmtId="0" fontId="19" fillId="0" borderId="5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/>
    <xf numFmtId="0" fontId="19" fillId="0" borderId="0" xfId="0" applyFont="1" applyAlignment="1">
      <alignment horizontal="center"/>
    </xf>
    <xf numFmtId="0" fontId="24" fillId="0" borderId="0" xfId="0" applyFont="1"/>
    <xf numFmtId="0" fontId="9" fillId="0" borderId="0" xfId="1" applyFont="1"/>
    <xf numFmtId="0" fontId="0" fillId="3" borderId="0" xfId="0" applyFill="1"/>
    <xf numFmtId="0" fontId="0" fillId="0" borderId="1" xfId="0" applyBorder="1" applyProtection="1">
      <protection locked="0"/>
    </xf>
    <xf numFmtId="0" fontId="20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1" fillId="0" borderId="0" xfId="0" applyFont="1" applyAlignment="1">
      <alignment horizontal="centerContinuous"/>
    </xf>
    <xf numFmtId="0" fontId="2" fillId="0" borderId="0" xfId="1" applyFill="1" applyBorder="1"/>
    <xf numFmtId="0" fontId="26" fillId="0" borderId="0" xfId="1" applyFont="1" applyFill="1" applyBorder="1"/>
    <xf numFmtId="0" fontId="2" fillId="0" borderId="0" xfId="1" applyAlignment="1">
      <alignment horizontal="left"/>
    </xf>
    <xf numFmtId="0" fontId="1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28" fillId="0" borderId="0" xfId="0" applyFont="1"/>
    <xf numFmtId="164" fontId="0" fillId="0" borderId="1" xfId="0" applyNumberForma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42" fontId="0" fillId="0" borderId="1" xfId="0" applyNumberFormat="1" applyBorder="1" applyProtection="1">
      <protection locked="0"/>
    </xf>
    <xf numFmtId="42" fontId="0" fillId="0" borderId="10" xfId="0" applyNumberFormat="1" applyBorder="1"/>
    <xf numFmtId="42" fontId="1" fillId="0" borderId="12" xfId="0" applyNumberFormat="1" applyFont="1" applyBorder="1"/>
    <xf numFmtId="42" fontId="0" fillId="0" borderId="0" xfId="0" applyNumberFormat="1"/>
    <xf numFmtId="42" fontId="1" fillId="0" borderId="11" xfId="0" applyNumberFormat="1" applyFont="1" applyBorder="1"/>
    <xf numFmtId="165" fontId="0" fillId="0" borderId="1" xfId="0" applyNumberFormat="1" applyBorder="1" applyProtection="1">
      <protection locked="0"/>
    </xf>
    <xf numFmtId="165" fontId="0" fillId="0" borderId="0" xfId="0" applyNumberFormat="1"/>
    <xf numFmtId="9" fontId="0" fillId="0" borderId="1" xfId="0" applyNumberFormat="1" applyBorder="1" applyProtection="1">
      <protection locked="0"/>
    </xf>
    <xf numFmtId="0" fontId="29" fillId="0" borderId="0" xfId="0" applyFont="1"/>
    <xf numFmtId="0" fontId="29" fillId="0" borderId="1" xfId="0" applyFont="1" applyBorder="1" applyProtection="1">
      <protection locked="0"/>
    </xf>
    <xf numFmtId="0" fontId="36" fillId="4" borderId="18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37" fillId="0" borderId="18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6" fontId="0" fillId="0" borderId="0" xfId="0" applyNumberFormat="1" applyAlignment="1">
      <alignment horizontal="center"/>
    </xf>
    <xf numFmtId="0" fontId="0" fillId="0" borderId="19" xfId="0" applyBorder="1" applyAlignment="1">
      <alignment horizontal="left" wrapText="1"/>
    </xf>
    <xf numFmtId="0" fontId="20" fillId="0" borderId="0" xfId="0" applyFont="1"/>
    <xf numFmtId="0" fontId="30" fillId="0" borderId="0" xfId="0" applyFont="1" applyAlignment="1">
      <alignment horizontal="left"/>
    </xf>
    <xf numFmtId="0" fontId="14" fillId="0" borderId="1" xfId="0" applyFont="1" applyBorder="1" applyProtection="1">
      <protection locked="0"/>
    </xf>
    <xf numFmtId="0" fontId="2" fillId="0" borderId="0" xfId="1" applyFill="1" applyAlignment="1"/>
    <xf numFmtId="0" fontId="0" fillId="0" borderId="0" xfId="1" applyFont="1" applyFill="1" applyAlignment="1">
      <alignment horizontal="right"/>
    </xf>
    <xf numFmtId="0" fontId="0" fillId="0" borderId="0" xfId="1" applyFont="1" applyFill="1"/>
    <xf numFmtId="0" fontId="38" fillId="0" borderId="0" xfId="1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1" applyFont="1" applyFill="1"/>
    <xf numFmtId="0" fontId="30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0" fillId="0" borderId="0" xfId="0" applyFont="1"/>
    <xf numFmtId="0" fontId="29" fillId="2" borderId="0" xfId="0" applyFont="1" applyFill="1"/>
    <xf numFmtId="0" fontId="29" fillId="0" borderId="0" xfId="0" applyFont="1" applyAlignment="1">
      <alignment wrapText="1"/>
    </xf>
    <xf numFmtId="0" fontId="33" fillId="0" borderId="0" xfId="0" applyFont="1"/>
    <xf numFmtId="0" fontId="0" fillId="0" borderId="0" xfId="1" applyFont="1" applyProtection="1"/>
    <xf numFmtId="0" fontId="34" fillId="0" borderId="0" xfId="1" applyFont="1" applyAlignment="1" applyProtection="1">
      <alignment wrapText="1"/>
    </xf>
    <xf numFmtId="0" fontId="34" fillId="0" borderId="0" xfId="1" applyFont="1" applyFill="1" applyAlignment="1" applyProtection="1">
      <alignment wrapText="1"/>
    </xf>
    <xf numFmtId="0" fontId="30" fillId="0" borderId="0" xfId="0" applyFont="1" applyAlignment="1">
      <alignment wrapText="1"/>
    </xf>
    <xf numFmtId="0" fontId="2" fillId="0" borderId="0" xfId="1" applyProtection="1"/>
    <xf numFmtId="0" fontId="28" fillId="0" borderId="0" xfId="0" applyFont="1" applyAlignment="1">
      <alignment horizontal="center"/>
    </xf>
    <xf numFmtId="0" fontId="3" fillId="0" borderId="5" xfId="0" applyFont="1" applyBorder="1"/>
    <xf numFmtId="42" fontId="0" fillId="0" borderId="20" xfId="0" applyNumberFormat="1" applyBorder="1"/>
    <xf numFmtId="0" fontId="31" fillId="0" borderId="0" xfId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1" applyBorder="1"/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2" fillId="0" borderId="0" xfId="1"/>
    <xf numFmtId="0" fontId="2" fillId="0" borderId="0" xfId="1" applyFill="1" applyAlignment="1"/>
    <xf numFmtId="0" fontId="0" fillId="0" borderId="0" xfId="0"/>
    <xf numFmtId="0" fontId="1" fillId="0" borderId="0" xfId="0" applyFont="1"/>
    <xf numFmtId="0" fontId="1" fillId="0" borderId="13" xfId="0" applyFont="1" applyBorder="1" applyProtection="1">
      <protection locked="0"/>
    </xf>
    <xf numFmtId="0" fontId="2" fillId="0" borderId="0" xfId="1" applyAlignment="1">
      <alignment wrapText="1"/>
    </xf>
    <xf numFmtId="0" fontId="2" fillId="0" borderId="0" xfId="1" applyAlignment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9" fontId="0" fillId="0" borderId="20" xfId="0" applyNumberFormat="1" applyBorder="1"/>
  </cellXfs>
  <cellStyles count="2">
    <cellStyle name="Hyperlink" xfId="1" builtinId="8"/>
    <cellStyle name="Normal" xfId="0" builtinId="0"/>
  </cellStyles>
  <dxfs count="3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m.gov/content/home." TargetMode="External"/><Relationship Id="rId1" Type="http://schemas.openxmlformats.org/officeDocument/2006/relationships/hyperlink" Target="https://mde.maryland.gov/programs/water/WQFA/Pages/index.asp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anning.maryland.gov/Redistricting/Pages/2020/legiDist.aspx" TargetMode="External"/><Relationship Id="rId2" Type="http://schemas.openxmlformats.org/officeDocument/2006/relationships/hyperlink" Target="https://planning.maryland.gov/Redistricting/Pages/2020/congDist.aspx" TargetMode="External"/><Relationship Id="rId1" Type="http://schemas.openxmlformats.org/officeDocument/2006/relationships/hyperlink" Target="https://www.latlong.net/degrees-minutes-seconds-to-decimal-degree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mde.maryland.gov/programs/water/WQFA/Documents/WQ%20Subsidy%20Chart-FFY23-final.pdf" TargetMode="External"/><Relationship Id="rId4" Type="http://schemas.openxmlformats.org/officeDocument/2006/relationships/hyperlink" Target="https://mde.maryland.gov/programs/Water/TMDL/DataCenter/Pages/8DigitWatershed.as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QFA/Pages/linked_deposit.aspx" TargetMode="External"/><Relationship Id="rId2" Type="http://schemas.openxmlformats.org/officeDocument/2006/relationships/hyperlink" Target="https://mde.maryland.gov/programs/Water/WQFA/Documents/PFA_Exception_Procedure_20190910.pdf" TargetMode="External"/><Relationship Id="rId1" Type="http://schemas.openxmlformats.org/officeDocument/2006/relationships/hyperlink" Target="http://mdpgis.mdp.state.md.us/PFA/publicinfotemplate/index.html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de.maryland.gov/programs/water/WQFA/Documents/GPR%20Guidance%20for%20web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hcd.maryland.gov/Communities/Pages/dn/communities.aspx" TargetMode="External"/><Relationship Id="rId3" Type="http://schemas.openxmlformats.org/officeDocument/2006/relationships/hyperlink" Target="https://mde.maryland.gov/programs/Water/TMDL/Integrated303dReports/Pages/303d.aspx" TargetMode="External"/><Relationship Id="rId7" Type="http://schemas.openxmlformats.org/officeDocument/2006/relationships/hyperlink" Target="https://maryland.maps.arcgis.com/apps/MapSeries/index.html?appid=c403f3a153c545d787ddd55a85e589ec" TargetMode="External"/><Relationship Id="rId2" Type="http://schemas.openxmlformats.org/officeDocument/2006/relationships/hyperlink" Target="https://mdcoastalbays.org/the-coastal-bays/" TargetMode="External"/><Relationship Id="rId1" Type="http://schemas.openxmlformats.org/officeDocument/2006/relationships/hyperlink" Target="https://mde.maryland.gov/programs/water/TMDL/TMDLImplementation/Documents/Phase-III-WIP-Report/Final%20Phase%20III%20WIP%20Package/Phase%20III%20WIP%20Document/Appendix%20C-Phase%20III%20WIP-Final_Maryland_8.23.2019-5.pdf" TargetMode="External"/><Relationship Id="rId6" Type="http://schemas.openxmlformats.org/officeDocument/2006/relationships/hyperlink" Target="https://mde.maryland.gov/programs/water/WQFA/Documents/MEMA%202021%20HazMitPlan%20extracted%20pages.pdf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s://www.fema.gov/sites/default/files/documents/fema-crs-eligible-communities_apr-2022.pdf" TargetMode="External"/><Relationship Id="rId10" Type="http://schemas.openxmlformats.org/officeDocument/2006/relationships/hyperlink" Target="https://mdewin64.mde.state.md.us/EJ/" TargetMode="External"/><Relationship Id="rId4" Type="http://schemas.openxmlformats.org/officeDocument/2006/relationships/hyperlink" Target="https://www.epa.gov/sites/default/files/2016-07/documents/overview_of_cwsrf_eligibilities_may_2016.pdf" TargetMode="External"/><Relationship Id="rId9" Type="http://schemas.openxmlformats.org/officeDocument/2006/relationships/hyperlink" Target="https://mainstreetmaryland.org/visi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79BD-D170-4943-AA60-C5CEB3DF7B73}">
  <dimension ref="A1:XEX55"/>
  <sheetViews>
    <sheetView tabSelected="1" workbookViewId="0"/>
  </sheetViews>
  <sheetFormatPr defaultRowHeight="15" x14ac:dyDescent="0.25"/>
  <cols>
    <col min="1" max="1" width="2.42578125" customWidth="1"/>
    <col min="2" max="2" width="116.7109375" customWidth="1"/>
    <col min="3" max="3" width="7.7109375" customWidth="1"/>
  </cols>
  <sheetData>
    <row r="1" spans="1:3" x14ac:dyDescent="0.25">
      <c r="A1" s="99" t="s">
        <v>0</v>
      </c>
      <c r="B1" s="99"/>
      <c r="C1" s="100"/>
    </row>
    <row r="2" spans="1:3" x14ac:dyDescent="0.25">
      <c r="A2" s="99" t="s">
        <v>2</v>
      </c>
      <c r="B2" s="99"/>
      <c r="C2" s="100"/>
    </row>
    <row r="3" spans="1:3" x14ac:dyDescent="0.25">
      <c r="A3" s="99" t="s">
        <v>1</v>
      </c>
      <c r="B3" s="99"/>
      <c r="C3" s="100"/>
    </row>
    <row r="4" spans="1:3" x14ac:dyDescent="0.25">
      <c r="A4" s="100"/>
      <c r="B4" s="100"/>
      <c r="C4" s="100"/>
    </row>
    <row r="5" spans="1:3" x14ac:dyDescent="0.25">
      <c r="A5" s="99" t="s">
        <v>5</v>
      </c>
      <c r="B5" s="99"/>
      <c r="C5" s="100"/>
    </row>
    <row r="6" spans="1:3" x14ac:dyDescent="0.25">
      <c r="A6" s="116" t="s">
        <v>6</v>
      </c>
      <c r="B6" s="117"/>
      <c r="C6" s="117"/>
    </row>
    <row r="7" spans="1:3" x14ac:dyDescent="0.25">
      <c r="A7" s="101"/>
      <c r="B7" s="101"/>
      <c r="C7" s="75"/>
    </row>
    <row r="8" spans="1:3" x14ac:dyDescent="0.25">
      <c r="A8" s="99" t="s">
        <v>3</v>
      </c>
      <c r="B8" s="99"/>
      <c r="C8" s="100"/>
    </row>
    <row r="9" spans="1:3" s="41" customFormat="1" x14ac:dyDescent="0.25">
      <c r="A9" s="102" t="s">
        <v>836</v>
      </c>
      <c r="B9" s="102"/>
      <c r="C9" s="102"/>
    </row>
    <row r="10" spans="1:3" x14ac:dyDescent="0.25">
      <c r="A10" s="103" t="s">
        <v>606</v>
      </c>
      <c r="B10" s="103"/>
      <c r="C10" s="100"/>
    </row>
    <row r="11" spans="1:3" x14ac:dyDescent="0.25">
      <c r="A11" s="100" t="s">
        <v>10</v>
      </c>
      <c r="B11" s="100"/>
      <c r="C11" s="100"/>
    </row>
    <row r="12" spans="1:3" x14ac:dyDescent="0.25">
      <c r="A12" s="100" t="s">
        <v>4</v>
      </c>
      <c r="B12" s="100"/>
      <c r="C12" s="100"/>
    </row>
    <row r="13" spans="1:3" x14ac:dyDescent="0.25">
      <c r="A13" s="101"/>
      <c r="B13" s="101"/>
      <c r="C13" s="75"/>
    </row>
    <row r="14" spans="1:3" ht="16.899999999999999" customHeight="1" x14ac:dyDescent="0.25">
      <c r="A14" s="104" t="s">
        <v>7</v>
      </c>
      <c r="B14" s="104"/>
      <c r="C14" s="75"/>
    </row>
    <row r="15" spans="1:3" x14ac:dyDescent="0.25">
      <c r="A15" s="105" t="s">
        <v>862</v>
      </c>
      <c r="B15" s="105" t="s">
        <v>867</v>
      </c>
      <c r="C15" s="106"/>
    </row>
    <row r="16" spans="1:3" x14ac:dyDescent="0.25">
      <c r="A16" s="105"/>
      <c r="B16" s="105" t="s">
        <v>840</v>
      </c>
      <c r="C16" s="106"/>
    </row>
    <row r="17" spans="1:1024 1026:2048 2050:3072 3074:4096 4098:5120 5122:6144 6146:7168 7170:8192 8194:9216 9218:10240 10242:11264 11266:12288 12290:13312 13314:14336 14338:15360 15362:16378" x14ac:dyDescent="0.25">
      <c r="A17" s="75" t="s">
        <v>864</v>
      </c>
      <c r="B17" s="75" t="s">
        <v>868</v>
      </c>
      <c r="C17" s="75"/>
    </row>
    <row r="18" spans="1:1024 1026:2048 2050:3072 3074:4096 4098:5120 5122:6144 6146:7168 7170:8192 8194:9216 9218:10240 10242:11264 11266:12288 12290:13312 13314:14336 14338:15360 15362:16378" x14ac:dyDescent="0.25">
      <c r="A18" s="75"/>
      <c r="B18" s="75" t="s">
        <v>842</v>
      </c>
      <c r="C18" s="75"/>
    </row>
    <row r="19" spans="1:1024 1026:2048 2050:3072 3074:4096 4098:5120 5122:6144 6146:7168 7170:8192 8194:9216 9218:10240 10242:11264 11266:12288 12290:13312 13314:14336 14338:15360 15362:16378" ht="14.45" customHeight="1" x14ac:dyDescent="0.25">
      <c r="A19" s="75"/>
      <c r="B19" s="75" t="s">
        <v>841</v>
      </c>
      <c r="C19" s="75"/>
    </row>
    <row r="20" spans="1:1024 1026:2048 2050:3072 3074:4096 4098:5120 5122:6144 6146:7168 7170:8192 8194:9216 9218:10240 10242:11264 11266:12288 12290:13312 13314:14336 14338:15360 15362:16378" ht="14.45" customHeight="1" x14ac:dyDescent="0.25">
      <c r="A20" s="107" t="s">
        <v>863</v>
      </c>
      <c r="B20" s="75" t="s">
        <v>869</v>
      </c>
      <c r="C20" s="75"/>
    </row>
    <row r="21" spans="1:1024 1026:2048 2050:3072 3074:4096 4098:5120 5122:6144 6146:7168 7170:8192 8194:9216 9218:10240 10242:11264 11266:12288 12290:13312 13314:14336 14338:15360 15362:16378" ht="14.45" customHeight="1" x14ac:dyDescent="0.25">
      <c r="A21" s="107"/>
      <c r="B21" s="107" t="s">
        <v>843</v>
      </c>
      <c r="C21" s="75"/>
    </row>
    <row r="22" spans="1:1024 1026:2048 2050:3072 3074:4096 4098:5120 5122:6144 6146:7168 7170:8192 8194:9216 9218:10240 10242:11264 11266:12288 12290:13312 13314:14336 14338:15360 15362:16378" ht="14.45" customHeight="1" x14ac:dyDescent="0.25">
      <c r="A22" s="75" t="s">
        <v>865</v>
      </c>
      <c r="B22" s="75" t="s">
        <v>870</v>
      </c>
      <c r="C22" s="75"/>
    </row>
    <row r="23" spans="1:1024 1026:2048 2050:3072 3074:4096 4098:5120 5122:6144 6146:7168 7170:8192 8194:9216 9218:10240 10242:11264 11266:12288 12290:13312 13314:14336 14338:15360 15362:16378" ht="14.45" customHeight="1" x14ac:dyDescent="0.25">
      <c r="A23" s="75"/>
      <c r="B23" s="75" t="s">
        <v>816</v>
      </c>
      <c r="C23" s="75"/>
    </row>
    <row r="24" spans="1:1024 1026:2048 2050:3072 3074:4096 4098:5120 5122:6144 6146:7168 7170:8192 8194:9216 9218:10240 10242:11264 11266:12288 12290:13312 13314:14336 14338:15360 15362:16378" ht="14.45" customHeight="1" x14ac:dyDescent="0.25">
      <c r="A24" s="75"/>
      <c r="B24" s="75" t="s">
        <v>815</v>
      </c>
      <c r="C24" s="75"/>
    </row>
    <row r="25" spans="1:1024 1026:2048 2050:3072 3074:4096 4098:5120 5122:6144 6146:7168 7170:8192 8194:9216 9218:10240 10242:11264 11266:12288 12290:13312 13314:14336 14338:15360 15362:16378" ht="14.45" customHeight="1" x14ac:dyDescent="0.25">
      <c r="A25" s="107" t="s">
        <v>866</v>
      </c>
      <c r="B25" s="107" t="s">
        <v>871</v>
      </c>
      <c r="C25" s="75"/>
    </row>
    <row r="26" spans="1:1024 1026:2048 2050:3072 3074:4096 4098:5120 5122:6144 6146:7168 7170:8192 8194:9216 9218:10240 10242:11264 11266:12288 12290:13312 13314:14336 14338:15360 15362:16378" ht="14.45" customHeight="1" x14ac:dyDescent="0.25">
      <c r="A26" s="107"/>
      <c r="B26" s="107" t="s">
        <v>764</v>
      </c>
      <c r="C26" s="75"/>
    </row>
    <row r="27" spans="1:1024 1026:2048 2050:3072 3074:4096 4098:5120 5122:6144 6146:7168 7170:8192 8194:9216 9218:10240 10242:11264 11266:12288 12290:13312 13314:14336 14338:15360 15362:16378" ht="14.45" customHeight="1" x14ac:dyDescent="0.25">
      <c r="A27" s="107"/>
      <c r="B27" s="107" t="s">
        <v>765</v>
      </c>
      <c r="C27" s="75"/>
    </row>
    <row r="28" spans="1:1024 1026:2048 2050:3072 3074:4096 4098:5120 5122:6144 6146:7168 7170:8192 8194:9216 9218:10240 10242:11264 11266:12288 12290:13312 13314:14336 14338:15360 15362:16378" s="108" customFormat="1" ht="14.45" customHeight="1" x14ac:dyDescent="0.25">
      <c r="A28" t="s">
        <v>872</v>
      </c>
      <c r="B28" s="108" t="s">
        <v>1863</v>
      </c>
      <c r="C28"/>
      <c r="D28"/>
      <c r="F28"/>
      <c r="H28"/>
      <c r="J28"/>
      <c r="L28"/>
      <c r="N28"/>
      <c r="P28"/>
      <c r="R28"/>
      <c r="T28"/>
      <c r="V28"/>
      <c r="X28"/>
      <c r="Z28"/>
      <c r="AB28"/>
      <c r="AD28"/>
      <c r="AF28"/>
      <c r="AH28"/>
      <c r="AJ28"/>
      <c r="AL28"/>
      <c r="AN28"/>
      <c r="AP28"/>
      <c r="AR28"/>
      <c r="AT28"/>
      <c r="AV28"/>
      <c r="AX28"/>
      <c r="AZ28"/>
      <c r="BB28"/>
      <c r="BD28"/>
      <c r="BF28"/>
      <c r="BH28"/>
      <c r="BJ28"/>
      <c r="BL28"/>
      <c r="BN28"/>
      <c r="BP28"/>
      <c r="BR28"/>
      <c r="BT28"/>
      <c r="BV28"/>
      <c r="BX28"/>
      <c r="BZ28"/>
      <c r="CB28"/>
      <c r="CD28"/>
      <c r="CF28"/>
      <c r="CH28"/>
      <c r="CJ28"/>
      <c r="CL28"/>
      <c r="CN28"/>
      <c r="CP28"/>
      <c r="CR28"/>
      <c r="CT28"/>
      <c r="CV28"/>
      <c r="CX28"/>
      <c r="CZ28"/>
      <c r="DB28"/>
      <c r="DD28"/>
      <c r="DF28"/>
      <c r="DH28"/>
      <c r="DJ28"/>
      <c r="DL28"/>
      <c r="DN28"/>
      <c r="DP28"/>
      <c r="DR28"/>
      <c r="DT28"/>
      <c r="DV28"/>
      <c r="DX28"/>
      <c r="DZ28"/>
      <c r="EB28"/>
      <c r="ED28"/>
      <c r="EF28"/>
      <c r="EH28"/>
      <c r="EJ28"/>
      <c r="EL28"/>
      <c r="EN28"/>
      <c r="EP28"/>
      <c r="ER28"/>
      <c r="ET28"/>
      <c r="EV28"/>
      <c r="EX28"/>
      <c r="EZ28"/>
      <c r="FB28"/>
      <c r="FD28"/>
      <c r="FF28"/>
      <c r="FH28"/>
      <c r="FJ28"/>
      <c r="FL28"/>
      <c r="FN28"/>
      <c r="FP28"/>
      <c r="FR28"/>
      <c r="FT28"/>
      <c r="FV28"/>
      <c r="FX28"/>
      <c r="FZ28"/>
      <c r="GB28"/>
      <c r="GD28"/>
      <c r="GF28"/>
      <c r="GH28"/>
      <c r="GJ28"/>
      <c r="GL28"/>
      <c r="GN28"/>
      <c r="GP28"/>
      <c r="GR28"/>
      <c r="GT28"/>
      <c r="GV28"/>
      <c r="GX28"/>
      <c r="GZ28"/>
      <c r="HB28"/>
      <c r="HD28"/>
      <c r="HF28"/>
      <c r="HH28"/>
      <c r="HJ28"/>
      <c r="HL28"/>
      <c r="HN28"/>
      <c r="HP28"/>
      <c r="HR28"/>
      <c r="HT28"/>
      <c r="HV28"/>
      <c r="HX28"/>
      <c r="HZ28"/>
      <c r="IB28"/>
      <c r="ID28"/>
      <c r="IF28"/>
      <c r="IH28"/>
      <c r="IJ28"/>
      <c r="IL28"/>
      <c r="IN28"/>
      <c r="IP28"/>
      <c r="IR28"/>
      <c r="IT28"/>
      <c r="IV28"/>
      <c r="IX28"/>
      <c r="IZ28"/>
      <c r="JB28"/>
      <c r="JD28"/>
      <c r="JF28"/>
      <c r="JH28"/>
      <c r="JJ28"/>
      <c r="JL28"/>
      <c r="JN28"/>
      <c r="JP28"/>
      <c r="JR28"/>
      <c r="JT28"/>
      <c r="JV28"/>
      <c r="JX28"/>
      <c r="JZ28"/>
      <c r="KB28"/>
      <c r="KD28"/>
      <c r="KF28"/>
      <c r="KH28"/>
      <c r="KJ28"/>
      <c r="KL28"/>
      <c r="KN28"/>
      <c r="KP28"/>
      <c r="KR28"/>
      <c r="KT28"/>
      <c r="KV28"/>
      <c r="KX28"/>
      <c r="KZ28"/>
      <c r="LB28"/>
      <c r="LD28"/>
      <c r="LF28"/>
      <c r="LH28"/>
      <c r="LJ28"/>
      <c r="LL28"/>
      <c r="LN28"/>
      <c r="LP28"/>
      <c r="LR28"/>
      <c r="LT28"/>
      <c r="LV28"/>
      <c r="LX28"/>
      <c r="LZ28"/>
      <c r="MB28"/>
      <c r="MD28"/>
      <c r="MF28"/>
      <c r="MH28"/>
      <c r="MJ28"/>
      <c r="ML28"/>
      <c r="MN28"/>
      <c r="MP28"/>
      <c r="MR28"/>
      <c r="MT28"/>
      <c r="MV28"/>
      <c r="MX28"/>
      <c r="MZ28"/>
      <c r="NB28"/>
      <c r="ND28"/>
      <c r="NF28"/>
      <c r="NH28"/>
      <c r="NJ28"/>
      <c r="NL28"/>
      <c r="NN28"/>
      <c r="NP28"/>
      <c r="NR28"/>
      <c r="NT28"/>
      <c r="NV28"/>
      <c r="NX28"/>
      <c r="NZ28"/>
      <c r="OB28"/>
      <c r="OD28"/>
      <c r="OF28"/>
      <c r="OH28"/>
      <c r="OJ28"/>
      <c r="OL28"/>
      <c r="ON28"/>
      <c r="OP28"/>
      <c r="OR28"/>
      <c r="OT28"/>
      <c r="OV28"/>
      <c r="OX28"/>
      <c r="OZ28"/>
      <c r="PB28"/>
      <c r="PD28"/>
      <c r="PF28"/>
      <c r="PH28"/>
      <c r="PJ28"/>
      <c r="PL28"/>
      <c r="PN28"/>
      <c r="PP28"/>
      <c r="PR28"/>
      <c r="PT28"/>
      <c r="PV28"/>
      <c r="PX28"/>
      <c r="PZ28"/>
      <c r="QB28"/>
      <c r="QD28"/>
      <c r="QF28"/>
      <c r="QH28"/>
      <c r="QJ28"/>
      <c r="QL28"/>
      <c r="QN28"/>
      <c r="QP28"/>
      <c r="QR28"/>
      <c r="QT28"/>
      <c r="QV28"/>
      <c r="QX28"/>
      <c r="QZ28"/>
      <c r="RB28"/>
      <c r="RD28"/>
      <c r="RF28"/>
      <c r="RH28"/>
      <c r="RJ28"/>
      <c r="RL28"/>
      <c r="RN28"/>
      <c r="RP28"/>
      <c r="RR28"/>
      <c r="RT28"/>
      <c r="RV28"/>
      <c r="RX28"/>
      <c r="RZ28"/>
      <c r="SB28"/>
      <c r="SD28"/>
      <c r="SF28"/>
      <c r="SH28"/>
      <c r="SJ28"/>
      <c r="SL28"/>
      <c r="SN28"/>
      <c r="SP28"/>
      <c r="SR28"/>
      <c r="ST28"/>
      <c r="SV28"/>
      <c r="SX28"/>
      <c r="SZ28"/>
      <c r="TB28"/>
      <c r="TD28"/>
      <c r="TF28"/>
      <c r="TH28"/>
      <c r="TJ28"/>
      <c r="TL28"/>
      <c r="TN28"/>
      <c r="TP28"/>
      <c r="TR28"/>
      <c r="TT28"/>
      <c r="TV28"/>
      <c r="TX28"/>
      <c r="TZ28"/>
      <c r="UB28"/>
      <c r="UD28"/>
      <c r="UF28"/>
      <c r="UH28"/>
      <c r="UJ28"/>
      <c r="UL28"/>
      <c r="UN28"/>
      <c r="UP28"/>
      <c r="UR28"/>
      <c r="UT28"/>
      <c r="UV28"/>
      <c r="UX28"/>
      <c r="UZ28"/>
      <c r="VB28"/>
      <c r="VD28"/>
      <c r="VF28"/>
      <c r="VH28"/>
      <c r="VJ28"/>
      <c r="VL28"/>
      <c r="VN28"/>
      <c r="VP28"/>
      <c r="VR28"/>
      <c r="VT28"/>
      <c r="VV28"/>
      <c r="VX28"/>
      <c r="VZ28"/>
      <c r="WB28"/>
      <c r="WD28"/>
      <c r="WF28"/>
      <c r="WH28"/>
      <c r="WJ28"/>
      <c r="WL28"/>
      <c r="WN28"/>
      <c r="WP28"/>
      <c r="WR28"/>
      <c r="WT28"/>
      <c r="WV28"/>
      <c r="WX28"/>
      <c r="WZ28"/>
      <c r="XB28"/>
      <c r="XD28"/>
      <c r="XF28"/>
      <c r="XH28"/>
      <c r="XJ28"/>
      <c r="XL28"/>
      <c r="XN28"/>
      <c r="XP28"/>
      <c r="XR28"/>
      <c r="XT28"/>
      <c r="XV28"/>
      <c r="XX28"/>
      <c r="XZ28"/>
      <c r="YB28"/>
      <c r="YD28"/>
      <c r="YF28"/>
      <c r="YH28"/>
      <c r="YJ28"/>
      <c r="YL28"/>
      <c r="YN28"/>
      <c r="YP28"/>
      <c r="YR28"/>
      <c r="YT28"/>
      <c r="YV28"/>
      <c r="YX28"/>
      <c r="YZ28"/>
      <c r="ZB28"/>
      <c r="ZD28"/>
      <c r="ZF28"/>
      <c r="ZH28"/>
      <c r="ZJ28"/>
      <c r="ZL28"/>
      <c r="ZN28"/>
      <c r="ZP28"/>
      <c r="ZR28"/>
      <c r="ZT28"/>
      <c r="ZV28"/>
      <c r="ZX28"/>
      <c r="ZZ28"/>
      <c r="AAB28"/>
      <c r="AAD28"/>
      <c r="AAF28"/>
      <c r="AAH28"/>
      <c r="AAJ28"/>
      <c r="AAL28"/>
      <c r="AAN28"/>
      <c r="AAP28"/>
      <c r="AAR28"/>
      <c r="AAT28"/>
      <c r="AAV28"/>
      <c r="AAX28"/>
      <c r="AAZ28"/>
      <c r="ABB28"/>
      <c r="ABD28"/>
      <c r="ABF28"/>
      <c r="ABH28"/>
      <c r="ABJ28"/>
      <c r="ABL28"/>
      <c r="ABN28"/>
      <c r="ABP28"/>
      <c r="ABR28"/>
      <c r="ABT28"/>
      <c r="ABV28"/>
      <c r="ABX28"/>
      <c r="ABZ28"/>
      <c r="ACB28"/>
      <c r="ACD28"/>
      <c r="ACF28"/>
      <c r="ACH28"/>
      <c r="ACJ28"/>
      <c r="ACL28"/>
      <c r="ACN28"/>
      <c r="ACP28"/>
      <c r="ACR28"/>
      <c r="ACT28"/>
      <c r="ACV28"/>
      <c r="ACX28"/>
      <c r="ACZ28"/>
      <c r="ADB28"/>
      <c r="ADD28"/>
      <c r="ADF28"/>
      <c r="ADH28"/>
      <c r="ADJ28"/>
      <c r="ADL28"/>
      <c r="ADN28"/>
      <c r="ADP28"/>
      <c r="ADR28"/>
      <c r="ADT28"/>
      <c r="ADV28"/>
      <c r="ADX28"/>
      <c r="ADZ28"/>
      <c r="AEB28"/>
      <c r="AED28"/>
      <c r="AEF28"/>
      <c r="AEH28"/>
      <c r="AEJ28"/>
      <c r="AEL28"/>
      <c r="AEN28"/>
      <c r="AEP28"/>
      <c r="AER28"/>
      <c r="AET28"/>
      <c r="AEV28"/>
      <c r="AEX28"/>
      <c r="AEZ28"/>
      <c r="AFB28"/>
      <c r="AFD28"/>
      <c r="AFF28"/>
      <c r="AFH28"/>
      <c r="AFJ28"/>
      <c r="AFL28"/>
      <c r="AFN28"/>
      <c r="AFP28"/>
      <c r="AFR28"/>
      <c r="AFT28"/>
      <c r="AFV28"/>
      <c r="AFX28"/>
      <c r="AFZ28"/>
      <c r="AGB28"/>
      <c r="AGD28"/>
      <c r="AGF28"/>
      <c r="AGH28"/>
      <c r="AGJ28"/>
      <c r="AGL28"/>
      <c r="AGN28"/>
      <c r="AGP28"/>
      <c r="AGR28"/>
      <c r="AGT28"/>
      <c r="AGV28"/>
      <c r="AGX28"/>
      <c r="AGZ28"/>
      <c r="AHB28"/>
      <c r="AHD28"/>
      <c r="AHF28"/>
      <c r="AHH28"/>
      <c r="AHJ28"/>
      <c r="AHL28"/>
      <c r="AHN28"/>
      <c r="AHP28"/>
      <c r="AHR28"/>
      <c r="AHT28"/>
      <c r="AHV28"/>
      <c r="AHX28"/>
      <c r="AHZ28"/>
      <c r="AIB28"/>
      <c r="AID28"/>
      <c r="AIF28"/>
      <c r="AIH28"/>
      <c r="AIJ28"/>
      <c r="AIL28"/>
      <c r="AIN28"/>
      <c r="AIP28"/>
      <c r="AIR28"/>
      <c r="AIT28"/>
      <c r="AIV28"/>
      <c r="AIX28"/>
      <c r="AIZ28"/>
      <c r="AJB28"/>
      <c r="AJD28"/>
      <c r="AJF28"/>
      <c r="AJH28"/>
      <c r="AJJ28"/>
      <c r="AJL28"/>
      <c r="AJN28"/>
      <c r="AJP28"/>
      <c r="AJR28"/>
      <c r="AJT28"/>
      <c r="AJV28"/>
      <c r="AJX28"/>
      <c r="AJZ28"/>
      <c r="AKB28"/>
      <c r="AKD28"/>
      <c r="AKF28"/>
      <c r="AKH28"/>
      <c r="AKJ28"/>
      <c r="AKL28"/>
      <c r="AKN28"/>
      <c r="AKP28"/>
      <c r="AKR28"/>
      <c r="AKT28"/>
      <c r="AKV28"/>
      <c r="AKX28"/>
      <c r="AKZ28"/>
      <c r="ALB28"/>
      <c r="ALD28"/>
      <c r="ALF28"/>
      <c r="ALH28"/>
      <c r="ALJ28"/>
      <c r="ALL28"/>
      <c r="ALN28"/>
      <c r="ALP28"/>
      <c r="ALR28"/>
      <c r="ALT28"/>
      <c r="ALV28"/>
      <c r="ALX28"/>
      <c r="ALZ28"/>
      <c r="AMB28"/>
      <c r="AMD28"/>
      <c r="AMF28"/>
      <c r="AMH28"/>
      <c r="AMJ28"/>
      <c r="AML28"/>
      <c r="AMN28"/>
      <c r="AMP28"/>
      <c r="AMR28"/>
      <c r="AMT28"/>
      <c r="AMV28"/>
      <c r="AMX28"/>
      <c r="AMZ28"/>
      <c r="ANB28"/>
      <c r="AND28"/>
      <c r="ANF28"/>
      <c r="ANH28"/>
      <c r="ANJ28"/>
      <c r="ANL28"/>
      <c r="ANN28"/>
      <c r="ANP28"/>
      <c r="ANR28"/>
      <c r="ANT28"/>
      <c r="ANV28"/>
      <c r="ANX28"/>
      <c r="ANZ28"/>
      <c r="AOB28"/>
      <c r="AOD28"/>
      <c r="AOF28"/>
      <c r="AOH28"/>
      <c r="AOJ28"/>
      <c r="AOL28"/>
      <c r="AON28"/>
      <c r="AOP28"/>
      <c r="AOR28"/>
      <c r="AOT28"/>
      <c r="AOV28"/>
      <c r="AOX28"/>
      <c r="AOZ28"/>
      <c r="APB28"/>
      <c r="APD28"/>
      <c r="APF28"/>
      <c r="APH28"/>
      <c r="APJ28"/>
      <c r="APL28"/>
      <c r="APN28"/>
      <c r="APP28"/>
      <c r="APR28"/>
      <c r="APT28"/>
      <c r="APV28"/>
      <c r="APX28"/>
      <c r="APZ28"/>
      <c r="AQB28"/>
      <c r="AQD28"/>
      <c r="AQF28"/>
      <c r="AQH28"/>
      <c r="AQJ28"/>
      <c r="AQL28"/>
      <c r="AQN28"/>
      <c r="AQP28"/>
      <c r="AQR28"/>
      <c r="AQT28"/>
      <c r="AQV28"/>
      <c r="AQX28"/>
      <c r="AQZ28"/>
      <c r="ARB28"/>
      <c r="ARD28"/>
      <c r="ARF28"/>
      <c r="ARH28"/>
      <c r="ARJ28"/>
      <c r="ARL28"/>
      <c r="ARN28"/>
      <c r="ARP28"/>
      <c r="ARR28"/>
      <c r="ART28"/>
      <c r="ARV28"/>
      <c r="ARX28"/>
      <c r="ARZ28"/>
      <c r="ASB28"/>
      <c r="ASD28"/>
      <c r="ASF28"/>
      <c r="ASH28"/>
      <c r="ASJ28"/>
      <c r="ASL28"/>
      <c r="ASN28"/>
      <c r="ASP28"/>
      <c r="ASR28"/>
      <c r="AST28"/>
      <c r="ASV28"/>
      <c r="ASX28"/>
      <c r="ASZ28"/>
      <c r="ATB28"/>
      <c r="ATD28"/>
      <c r="ATF28"/>
      <c r="ATH28"/>
      <c r="ATJ28"/>
      <c r="ATL28"/>
      <c r="ATN28"/>
      <c r="ATP28"/>
      <c r="ATR28"/>
      <c r="ATT28"/>
      <c r="ATV28"/>
      <c r="ATX28"/>
      <c r="ATZ28"/>
      <c r="AUB28"/>
      <c r="AUD28"/>
      <c r="AUF28"/>
      <c r="AUH28"/>
      <c r="AUJ28"/>
      <c r="AUL28"/>
      <c r="AUN28"/>
      <c r="AUP28"/>
      <c r="AUR28"/>
      <c r="AUT28"/>
      <c r="AUV28"/>
      <c r="AUX28"/>
      <c r="AUZ28"/>
      <c r="AVB28"/>
      <c r="AVD28"/>
      <c r="AVF28"/>
      <c r="AVH28"/>
      <c r="AVJ28"/>
      <c r="AVL28"/>
      <c r="AVN28"/>
      <c r="AVP28"/>
      <c r="AVR28"/>
      <c r="AVT28"/>
      <c r="AVV28"/>
      <c r="AVX28"/>
      <c r="AVZ28"/>
      <c r="AWB28"/>
      <c r="AWD28"/>
      <c r="AWF28"/>
      <c r="AWH28"/>
      <c r="AWJ28"/>
      <c r="AWL28"/>
      <c r="AWN28"/>
      <c r="AWP28"/>
      <c r="AWR28"/>
      <c r="AWT28"/>
      <c r="AWV28"/>
      <c r="AWX28"/>
      <c r="AWZ28"/>
      <c r="AXB28"/>
      <c r="AXD28"/>
      <c r="AXF28"/>
      <c r="AXH28"/>
      <c r="AXJ28"/>
      <c r="AXL28"/>
      <c r="AXN28"/>
      <c r="AXP28"/>
      <c r="AXR28"/>
      <c r="AXT28"/>
      <c r="AXV28"/>
      <c r="AXX28"/>
      <c r="AXZ28"/>
      <c r="AYB28"/>
      <c r="AYD28"/>
      <c r="AYF28"/>
      <c r="AYH28"/>
      <c r="AYJ28"/>
      <c r="AYL28"/>
      <c r="AYN28"/>
      <c r="AYP28"/>
      <c r="AYR28"/>
      <c r="AYT28"/>
      <c r="AYV28"/>
      <c r="AYX28"/>
      <c r="AYZ28"/>
      <c r="AZB28"/>
      <c r="AZD28"/>
      <c r="AZF28"/>
      <c r="AZH28"/>
      <c r="AZJ28"/>
      <c r="AZL28"/>
      <c r="AZN28"/>
      <c r="AZP28"/>
      <c r="AZR28"/>
      <c r="AZT28"/>
      <c r="AZV28"/>
      <c r="AZX28"/>
      <c r="AZZ28"/>
      <c r="BAB28"/>
      <c r="BAD28"/>
      <c r="BAF28"/>
      <c r="BAH28"/>
      <c r="BAJ28"/>
      <c r="BAL28"/>
      <c r="BAN28"/>
      <c r="BAP28"/>
      <c r="BAR28"/>
      <c r="BAT28"/>
      <c r="BAV28"/>
      <c r="BAX28"/>
      <c r="BAZ28"/>
      <c r="BBB28"/>
      <c r="BBD28"/>
      <c r="BBF28"/>
      <c r="BBH28"/>
      <c r="BBJ28"/>
      <c r="BBL28"/>
      <c r="BBN28"/>
      <c r="BBP28"/>
      <c r="BBR28"/>
      <c r="BBT28"/>
      <c r="BBV28"/>
      <c r="BBX28"/>
      <c r="BBZ28"/>
      <c r="BCB28"/>
      <c r="BCD28"/>
      <c r="BCF28"/>
      <c r="BCH28"/>
      <c r="BCJ28"/>
      <c r="BCL28"/>
      <c r="BCN28"/>
      <c r="BCP28"/>
      <c r="BCR28"/>
      <c r="BCT28"/>
      <c r="BCV28"/>
      <c r="BCX28"/>
      <c r="BCZ28"/>
      <c r="BDB28"/>
      <c r="BDD28"/>
      <c r="BDF28"/>
      <c r="BDH28"/>
      <c r="BDJ28"/>
      <c r="BDL28"/>
      <c r="BDN28"/>
      <c r="BDP28"/>
      <c r="BDR28"/>
      <c r="BDT28"/>
      <c r="BDV28"/>
      <c r="BDX28"/>
      <c r="BDZ28"/>
      <c r="BEB28"/>
      <c r="BED28"/>
      <c r="BEF28"/>
      <c r="BEH28"/>
      <c r="BEJ28"/>
      <c r="BEL28"/>
      <c r="BEN28"/>
      <c r="BEP28"/>
      <c r="BER28"/>
      <c r="BET28"/>
      <c r="BEV28"/>
      <c r="BEX28"/>
      <c r="BEZ28"/>
      <c r="BFB28"/>
      <c r="BFD28"/>
      <c r="BFF28"/>
      <c r="BFH28"/>
      <c r="BFJ28"/>
      <c r="BFL28"/>
      <c r="BFN28"/>
      <c r="BFP28"/>
      <c r="BFR28"/>
      <c r="BFT28"/>
      <c r="BFV28"/>
      <c r="BFX28"/>
      <c r="BFZ28"/>
      <c r="BGB28"/>
      <c r="BGD28"/>
      <c r="BGF28"/>
      <c r="BGH28"/>
      <c r="BGJ28"/>
      <c r="BGL28"/>
      <c r="BGN28"/>
      <c r="BGP28"/>
      <c r="BGR28"/>
      <c r="BGT28"/>
      <c r="BGV28"/>
      <c r="BGX28"/>
      <c r="BGZ28"/>
      <c r="BHB28"/>
      <c r="BHD28"/>
      <c r="BHF28"/>
      <c r="BHH28"/>
      <c r="BHJ28"/>
      <c r="BHL28"/>
      <c r="BHN28"/>
      <c r="BHP28"/>
      <c r="BHR28"/>
      <c r="BHT28"/>
      <c r="BHV28"/>
      <c r="BHX28"/>
      <c r="BHZ28"/>
      <c r="BIB28"/>
      <c r="BID28"/>
      <c r="BIF28"/>
      <c r="BIH28"/>
      <c r="BIJ28"/>
      <c r="BIL28"/>
      <c r="BIN28"/>
      <c r="BIP28"/>
      <c r="BIR28"/>
      <c r="BIT28"/>
      <c r="BIV28"/>
      <c r="BIX28"/>
      <c r="BIZ28"/>
      <c r="BJB28"/>
      <c r="BJD28"/>
      <c r="BJF28"/>
      <c r="BJH28"/>
      <c r="BJJ28"/>
      <c r="BJL28"/>
      <c r="BJN28"/>
      <c r="BJP28"/>
      <c r="BJR28"/>
      <c r="BJT28"/>
      <c r="BJV28"/>
      <c r="BJX28"/>
      <c r="BJZ28"/>
      <c r="BKB28"/>
      <c r="BKD28"/>
      <c r="BKF28"/>
      <c r="BKH28"/>
      <c r="BKJ28"/>
      <c r="BKL28"/>
      <c r="BKN28"/>
      <c r="BKP28"/>
      <c r="BKR28"/>
      <c r="BKT28"/>
      <c r="BKV28"/>
      <c r="BKX28"/>
      <c r="BKZ28"/>
      <c r="BLB28"/>
      <c r="BLD28"/>
      <c r="BLF28"/>
      <c r="BLH28"/>
      <c r="BLJ28"/>
      <c r="BLL28"/>
      <c r="BLN28"/>
      <c r="BLP28"/>
      <c r="BLR28"/>
      <c r="BLT28"/>
      <c r="BLV28"/>
      <c r="BLX28"/>
      <c r="BLZ28"/>
      <c r="BMB28"/>
      <c r="BMD28"/>
      <c r="BMF28"/>
      <c r="BMH28"/>
      <c r="BMJ28"/>
      <c r="BML28"/>
      <c r="BMN28"/>
      <c r="BMP28"/>
      <c r="BMR28"/>
      <c r="BMT28"/>
      <c r="BMV28"/>
      <c r="BMX28"/>
      <c r="BMZ28"/>
      <c r="BNB28"/>
      <c r="BND28"/>
      <c r="BNF28"/>
      <c r="BNH28"/>
      <c r="BNJ28"/>
      <c r="BNL28"/>
      <c r="BNN28"/>
      <c r="BNP28"/>
      <c r="BNR28"/>
      <c r="BNT28"/>
      <c r="BNV28"/>
      <c r="BNX28"/>
      <c r="BNZ28"/>
      <c r="BOB28"/>
      <c r="BOD28"/>
      <c r="BOF28"/>
      <c r="BOH28"/>
      <c r="BOJ28"/>
      <c r="BOL28"/>
      <c r="BON28"/>
      <c r="BOP28"/>
      <c r="BOR28"/>
      <c r="BOT28"/>
      <c r="BOV28"/>
      <c r="BOX28"/>
      <c r="BOZ28"/>
      <c r="BPB28"/>
      <c r="BPD28"/>
      <c r="BPF28"/>
      <c r="BPH28"/>
      <c r="BPJ28"/>
      <c r="BPL28"/>
      <c r="BPN28"/>
      <c r="BPP28"/>
      <c r="BPR28"/>
      <c r="BPT28"/>
      <c r="BPV28"/>
      <c r="BPX28"/>
      <c r="BPZ28"/>
      <c r="BQB28"/>
      <c r="BQD28"/>
      <c r="BQF28"/>
      <c r="BQH28"/>
      <c r="BQJ28"/>
      <c r="BQL28"/>
      <c r="BQN28"/>
      <c r="BQP28"/>
      <c r="BQR28"/>
      <c r="BQT28"/>
      <c r="BQV28"/>
      <c r="BQX28"/>
      <c r="BQZ28"/>
      <c r="BRB28"/>
      <c r="BRD28"/>
      <c r="BRF28"/>
      <c r="BRH28"/>
      <c r="BRJ28"/>
      <c r="BRL28"/>
      <c r="BRN28"/>
      <c r="BRP28"/>
      <c r="BRR28"/>
      <c r="BRT28"/>
      <c r="BRV28"/>
      <c r="BRX28"/>
      <c r="BRZ28"/>
      <c r="BSB28"/>
      <c r="BSD28"/>
      <c r="BSF28"/>
      <c r="BSH28"/>
      <c r="BSJ28"/>
      <c r="BSL28"/>
      <c r="BSN28"/>
      <c r="BSP28"/>
      <c r="BSR28"/>
      <c r="BST28"/>
      <c r="BSV28"/>
      <c r="BSX28"/>
      <c r="BSZ28"/>
      <c r="BTB28"/>
      <c r="BTD28"/>
      <c r="BTF28"/>
      <c r="BTH28"/>
      <c r="BTJ28"/>
      <c r="BTL28"/>
      <c r="BTN28"/>
      <c r="BTP28"/>
      <c r="BTR28"/>
      <c r="BTT28"/>
      <c r="BTV28"/>
      <c r="BTX28"/>
      <c r="BTZ28"/>
      <c r="BUB28"/>
      <c r="BUD28"/>
      <c r="BUF28"/>
      <c r="BUH28"/>
      <c r="BUJ28"/>
      <c r="BUL28"/>
      <c r="BUN28"/>
      <c r="BUP28"/>
      <c r="BUR28"/>
      <c r="BUT28"/>
      <c r="BUV28"/>
      <c r="BUX28"/>
      <c r="BUZ28"/>
      <c r="BVB28"/>
      <c r="BVD28"/>
      <c r="BVF28"/>
      <c r="BVH28"/>
      <c r="BVJ28"/>
      <c r="BVL28"/>
      <c r="BVN28"/>
      <c r="BVP28"/>
      <c r="BVR28"/>
      <c r="BVT28"/>
      <c r="BVV28"/>
      <c r="BVX28"/>
      <c r="BVZ28"/>
      <c r="BWB28"/>
      <c r="BWD28"/>
      <c r="BWF28"/>
      <c r="BWH28"/>
      <c r="BWJ28"/>
      <c r="BWL28"/>
      <c r="BWN28"/>
      <c r="BWP28"/>
      <c r="BWR28"/>
      <c r="BWT28"/>
      <c r="BWV28"/>
      <c r="BWX28"/>
      <c r="BWZ28"/>
      <c r="BXB28"/>
      <c r="BXD28"/>
      <c r="BXF28"/>
      <c r="BXH28"/>
      <c r="BXJ28"/>
      <c r="BXL28"/>
      <c r="BXN28"/>
      <c r="BXP28"/>
      <c r="BXR28"/>
      <c r="BXT28"/>
      <c r="BXV28"/>
      <c r="BXX28"/>
      <c r="BXZ28"/>
      <c r="BYB28"/>
      <c r="BYD28"/>
      <c r="BYF28"/>
      <c r="BYH28"/>
      <c r="BYJ28"/>
      <c r="BYL28"/>
      <c r="BYN28"/>
      <c r="BYP28"/>
      <c r="BYR28"/>
      <c r="BYT28"/>
      <c r="BYV28"/>
      <c r="BYX28"/>
      <c r="BYZ28"/>
      <c r="BZB28"/>
      <c r="BZD28"/>
      <c r="BZF28"/>
      <c r="BZH28"/>
      <c r="BZJ28"/>
      <c r="BZL28"/>
      <c r="BZN28"/>
      <c r="BZP28"/>
      <c r="BZR28"/>
      <c r="BZT28"/>
      <c r="BZV28"/>
      <c r="BZX28"/>
      <c r="BZZ28"/>
      <c r="CAB28"/>
      <c r="CAD28"/>
      <c r="CAF28"/>
      <c r="CAH28"/>
      <c r="CAJ28"/>
      <c r="CAL28"/>
      <c r="CAN28"/>
      <c r="CAP28"/>
      <c r="CAR28"/>
      <c r="CAT28"/>
      <c r="CAV28"/>
      <c r="CAX28"/>
      <c r="CAZ28"/>
      <c r="CBB28"/>
      <c r="CBD28"/>
      <c r="CBF28"/>
      <c r="CBH28"/>
      <c r="CBJ28"/>
      <c r="CBL28"/>
      <c r="CBN28"/>
      <c r="CBP28"/>
      <c r="CBR28"/>
      <c r="CBT28"/>
      <c r="CBV28"/>
      <c r="CBX28"/>
      <c r="CBZ28"/>
      <c r="CCB28"/>
      <c r="CCD28"/>
      <c r="CCF28"/>
      <c r="CCH28"/>
      <c r="CCJ28"/>
      <c r="CCL28"/>
      <c r="CCN28"/>
      <c r="CCP28"/>
      <c r="CCR28"/>
      <c r="CCT28"/>
      <c r="CCV28"/>
      <c r="CCX28"/>
      <c r="CCZ28"/>
      <c r="CDB28"/>
      <c r="CDD28"/>
      <c r="CDF28"/>
      <c r="CDH28"/>
      <c r="CDJ28"/>
      <c r="CDL28"/>
      <c r="CDN28"/>
      <c r="CDP28"/>
      <c r="CDR28"/>
      <c r="CDT28"/>
      <c r="CDV28"/>
      <c r="CDX28"/>
      <c r="CDZ28"/>
      <c r="CEB28"/>
      <c r="CED28"/>
      <c r="CEF28"/>
      <c r="CEH28"/>
      <c r="CEJ28"/>
      <c r="CEL28"/>
      <c r="CEN28"/>
      <c r="CEP28"/>
      <c r="CER28"/>
      <c r="CET28"/>
      <c r="CEV28"/>
      <c r="CEX28"/>
      <c r="CEZ28"/>
      <c r="CFB28"/>
      <c r="CFD28"/>
      <c r="CFF28"/>
      <c r="CFH28"/>
      <c r="CFJ28"/>
      <c r="CFL28"/>
      <c r="CFN28"/>
      <c r="CFP28"/>
      <c r="CFR28"/>
      <c r="CFT28"/>
      <c r="CFV28"/>
      <c r="CFX28"/>
      <c r="CFZ28"/>
      <c r="CGB28"/>
      <c r="CGD28"/>
      <c r="CGF28"/>
      <c r="CGH28"/>
      <c r="CGJ28"/>
      <c r="CGL28"/>
      <c r="CGN28"/>
      <c r="CGP28"/>
      <c r="CGR28"/>
      <c r="CGT28"/>
      <c r="CGV28"/>
      <c r="CGX28"/>
      <c r="CGZ28"/>
      <c r="CHB28"/>
      <c r="CHD28"/>
      <c r="CHF28"/>
      <c r="CHH28"/>
      <c r="CHJ28"/>
      <c r="CHL28"/>
      <c r="CHN28"/>
      <c r="CHP28"/>
      <c r="CHR28"/>
      <c r="CHT28"/>
      <c r="CHV28"/>
      <c r="CHX28"/>
      <c r="CHZ28"/>
      <c r="CIB28"/>
      <c r="CID28"/>
      <c r="CIF28"/>
      <c r="CIH28"/>
      <c r="CIJ28"/>
      <c r="CIL28"/>
      <c r="CIN28"/>
      <c r="CIP28"/>
      <c r="CIR28"/>
      <c r="CIT28"/>
      <c r="CIV28"/>
      <c r="CIX28"/>
      <c r="CIZ28"/>
      <c r="CJB28"/>
      <c r="CJD28"/>
      <c r="CJF28"/>
      <c r="CJH28"/>
      <c r="CJJ28"/>
      <c r="CJL28"/>
      <c r="CJN28"/>
      <c r="CJP28"/>
      <c r="CJR28"/>
      <c r="CJT28"/>
      <c r="CJV28"/>
      <c r="CJX28"/>
      <c r="CJZ28"/>
      <c r="CKB28"/>
      <c r="CKD28"/>
      <c r="CKF28"/>
      <c r="CKH28"/>
      <c r="CKJ28"/>
      <c r="CKL28"/>
      <c r="CKN28"/>
      <c r="CKP28"/>
      <c r="CKR28"/>
      <c r="CKT28"/>
      <c r="CKV28"/>
      <c r="CKX28"/>
      <c r="CKZ28"/>
      <c r="CLB28"/>
      <c r="CLD28"/>
      <c r="CLF28"/>
      <c r="CLH28"/>
      <c r="CLJ28"/>
      <c r="CLL28"/>
      <c r="CLN28"/>
      <c r="CLP28"/>
      <c r="CLR28"/>
      <c r="CLT28"/>
      <c r="CLV28"/>
      <c r="CLX28"/>
      <c r="CLZ28"/>
      <c r="CMB28"/>
      <c r="CMD28"/>
      <c r="CMF28"/>
      <c r="CMH28"/>
      <c r="CMJ28"/>
      <c r="CML28"/>
      <c r="CMN28"/>
      <c r="CMP28"/>
      <c r="CMR28"/>
      <c r="CMT28"/>
      <c r="CMV28"/>
      <c r="CMX28"/>
      <c r="CMZ28"/>
      <c r="CNB28"/>
      <c r="CND28"/>
      <c r="CNF28"/>
      <c r="CNH28"/>
      <c r="CNJ28"/>
      <c r="CNL28"/>
      <c r="CNN28"/>
      <c r="CNP28"/>
      <c r="CNR28"/>
      <c r="CNT28"/>
      <c r="CNV28"/>
      <c r="CNX28"/>
      <c r="CNZ28"/>
      <c r="COB28"/>
      <c r="COD28"/>
      <c r="COF28"/>
      <c r="COH28"/>
      <c r="COJ28"/>
      <c r="COL28"/>
      <c r="CON28"/>
      <c r="COP28"/>
      <c r="COR28"/>
      <c r="COT28"/>
      <c r="COV28"/>
      <c r="COX28"/>
      <c r="COZ28"/>
      <c r="CPB28"/>
      <c r="CPD28"/>
      <c r="CPF28"/>
      <c r="CPH28"/>
      <c r="CPJ28"/>
      <c r="CPL28"/>
      <c r="CPN28"/>
      <c r="CPP28"/>
      <c r="CPR28"/>
      <c r="CPT28"/>
      <c r="CPV28"/>
      <c r="CPX28"/>
      <c r="CPZ28"/>
      <c r="CQB28"/>
      <c r="CQD28"/>
      <c r="CQF28"/>
      <c r="CQH28"/>
      <c r="CQJ28"/>
      <c r="CQL28"/>
      <c r="CQN28"/>
      <c r="CQP28"/>
      <c r="CQR28"/>
      <c r="CQT28"/>
      <c r="CQV28"/>
      <c r="CQX28"/>
      <c r="CQZ28"/>
      <c r="CRB28"/>
      <c r="CRD28"/>
      <c r="CRF28"/>
      <c r="CRH28"/>
      <c r="CRJ28"/>
      <c r="CRL28"/>
      <c r="CRN28"/>
      <c r="CRP28"/>
      <c r="CRR28"/>
      <c r="CRT28"/>
      <c r="CRV28"/>
      <c r="CRX28"/>
      <c r="CRZ28"/>
      <c r="CSB28"/>
      <c r="CSD28"/>
      <c r="CSF28"/>
      <c r="CSH28"/>
      <c r="CSJ28"/>
      <c r="CSL28"/>
      <c r="CSN28"/>
      <c r="CSP28"/>
      <c r="CSR28"/>
      <c r="CST28"/>
      <c r="CSV28"/>
      <c r="CSX28"/>
      <c r="CSZ28"/>
      <c r="CTB28"/>
      <c r="CTD28"/>
      <c r="CTF28"/>
      <c r="CTH28"/>
      <c r="CTJ28"/>
      <c r="CTL28"/>
      <c r="CTN28"/>
      <c r="CTP28"/>
      <c r="CTR28"/>
      <c r="CTT28"/>
      <c r="CTV28"/>
      <c r="CTX28"/>
      <c r="CTZ28"/>
      <c r="CUB28"/>
      <c r="CUD28"/>
      <c r="CUF28"/>
      <c r="CUH28"/>
      <c r="CUJ28"/>
      <c r="CUL28"/>
      <c r="CUN28"/>
      <c r="CUP28"/>
      <c r="CUR28"/>
      <c r="CUT28"/>
      <c r="CUV28"/>
      <c r="CUX28"/>
      <c r="CUZ28"/>
      <c r="CVB28"/>
      <c r="CVD28"/>
      <c r="CVF28"/>
      <c r="CVH28"/>
      <c r="CVJ28"/>
      <c r="CVL28"/>
      <c r="CVN28"/>
      <c r="CVP28"/>
      <c r="CVR28"/>
      <c r="CVT28"/>
      <c r="CVV28"/>
      <c r="CVX28"/>
      <c r="CVZ28"/>
      <c r="CWB28"/>
      <c r="CWD28"/>
      <c r="CWF28"/>
      <c r="CWH28"/>
      <c r="CWJ28"/>
      <c r="CWL28"/>
      <c r="CWN28"/>
      <c r="CWP28"/>
      <c r="CWR28"/>
      <c r="CWT28"/>
      <c r="CWV28"/>
      <c r="CWX28"/>
      <c r="CWZ28"/>
      <c r="CXB28"/>
      <c r="CXD28"/>
      <c r="CXF28"/>
      <c r="CXH28"/>
      <c r="CXJ28"/>
      <c r="CXL28"/>
      <c r="CXN28"/>
      <c r="CXP28"/>
      <c r="CXR28"/>
      <c r="CXT28"/>
      <c r="CXV28"/>
      <c r="CXX28"/>
      <c r="CXZ28"/>
      <c r="CYB28"/>
      <c r="CYD28"/>
      <c r="CYF28"/>
      <c r="CYH28"/>
      <c r="CYJ28"/>
      <c r="CYL28"/>
      <c r="CYN28"/>
      <c r="CYP28"/>
      <c r="CYR28"/>
      <c r="CYT28"/>
      <c r="CYV28"/>
      <c r="CYX28"/>
      <c r="CYZ28"/>
      <c r="CZB28"/>
      <c r="CZD28"/>
      <c r="CZF28"/>
      <c r="CZH28"/>
      <c r="CZJ28"/>
      <c r="CZL28"/>
      <c r="CZN28"/>
      <c r="CZP28"/>
      <c r="CZR28"/>
      <c r="CZT28"/>
      <c r="CZV28"/>
      <c r="CZX28"/>
      <c r="CZZ28"/>
      <c r="DAB28"/>
      <c r="DAD28"/>
      <c r="DAF28"/>
      <c r="DAH28"/>
      <c r="DAJ28"/>
      <c r="DAL28"/>
      <c r="DAN28"/>
      <c r="DAP28"/>
      <c r="DAR28"/>
      <c r="DAT28"/>
      <c r="DAV28"/>
      <c r="DAX28"/>
      <c r="DAZ28"/>
      <c r="DBB28"/>
      <c r="DBD28"/>
      <c r="DBF28"/>
      <c r="DBH28"/>
      <c r="DBJ28"/>
      <c r="DBL28"/>
      <c r="DBN28"/>
      <c r="DBP28"/>
      <c r="DBR28"/>
      <c r="DBT28"/>
      <c r="DBV28"/>
      <c r="DBX28"/>
      <c r="DBZ28"/>
      <c r="DCB28"/>
      <c r="DCD28"/>
      <c r="DCF28"/>
      <c r="DCH28"/>
      <c r="DCJ28"/>
      <c r="DCL28"/>
      <c r="DCN28"/>
      <c r="DCP28"/>
      <c r="DCR28"/>
      <c r="DCT28"/>
      <c r="DCV28"/>
      <c r="DCX28"/>
      <c r="DCZ28"/>
      <c r="DDB28"/>
      <c r="DDD28"/>
      <c r="DDF28"/>
      <c r="DDH28"/>
      <c r="DDJ28"/>
      <c r="DDL28"/>
      <c r="DDN28"/>
      <c r="DDP28"/>
      <c r="DDR28"/>
      <c r="DDT28"/>
      <c r="DDV28"/>
      <c r="DDX28"/>
      <c r="DDZ28"/>
      <c r="DEB28"/>
      <c r="DED28"/>
      <c r="DEF28"/>
      <c r="DEH28"/>
      <c r="DEJ28"/>
      <c r="DEL28"/>
      <c r="DEN28"/>
      <c r="DEP28"/>
      <c r="DER28"/>
      <c r="DET28"/>
      <c r="DEV28"/>
      <c r="DEX28"/>
      <c r="DEZ28"/>
      <c r="DFB28"/>
      <c r="DFD28"/>
      <c r="DFF28"/>
      <c r="DFH28"/>
      <c r="DFJ28"/>
      <c r="DFL28"/>
      <c r="DFN28"/>
      <c r="DFP28"/>
      <c r="DFR28"/>
      <c r="DFT28"/>
      <c r="DFV28"/>
      <c r="DFX28"/>
      <c r="DFZ28"/>
      <c r="DGB28"/>
      <c r="DGD28"/>
      <c r="DGF28"/>
      <c r="DGH28"/>
      <c r="DGJ28"/>
      <c r="DGL28"/>
      <c r="DGN28"/>
      <c r="DGP28"/>
      <c r="DGR28"/>
      <c r="DGT28"/>
      <c r="DGV28"/>
      <c r="DGX28"/>
      <c r="DGZ28"/>
      <c r="DHB28"/>
      <c r="DHD28"/>
      <c r="DHF28"/>
      <c r="DHH28"/>
      <c r="DHJ28"/>
      <c r="DHL28"/>
      <c r="DHN28"/>
      <c r="DHP28"/>
      <c r="DHR28"/>
      <c r="DHT28"/>
      <c r="DHV28"/>
      <c r="DHX28"/>
      <c r="DHZ28"/>
      <c r="DIB28"/>
      <c r="DID28"/>
      <c r="DIF28"/>
      <c r="DIH28"/>
      <c r="DIJ28"/>
      <c r="DIL28"/>
      <c r="DIN28"/>
      <c r="DIP28"/>
      <c r="DIR28"/>
      <c r="DIT28"/>
      <c r="DIV28"/>
      <c r="DIX28"/>
      <c r="DIZ28"/>
      <c r="DJB28"/>
      <c r="DJD28"/>
      <c r="DJF28"/>
      <c r="DJH28"/>
      <c r="DJJ28"/>
      <c r="DJL28"/>
      <c r="DJN28"/>
      <c r="DJP28"/>
      <c r="DJR28"/>
      <c r="DJT28"/>
      <c r="DJV28"/>
      <c r="DJX28"/>
      <c r="DJZ28"/>
      <c r="DKB28"/>
      <c r="DKD28"/>
      <c r="DKF28"/>
      <c r="DKH28"/>
      <c r="DKJ28"/>
      <c r="DKL28"/>
      <c r="DKN28"/>
      <c r="DKP28"/>
      <c r="DKR28"/>
      <c r="DKT28"/>
      <c r="DKV28"/>
      <c r="DKX28"/>
      <c r="DKZ28"/>
      <c r="DLB28"/>
      <c r="DLD28"/>
      <c r="DLF28"/>
      <c r="DLH28"/>
      <c r="DLJ28"/>
      <c r="DLL28"/>
      <c r="DLN28"/>
      <c r="DLP28"/>
      <c r="DLR28"/>
      <c r="DLT28"/>
      <c r="DLV28"/>
      <c r="DLX28"/>
      <c r="DLZ28"/>
      <c r="DMB28"/>
      <c r="DMD28"/>
      <c r="DMF28"/>
      <c r="DMH28"/>
      <c r="DMJ28"/>
      <c r="DML28"/>
      <c r="DMN28"/>
      <c r="DMP28"/>
      <c r="DMR28"/>
      <c r="DMT28"/>
      <c r="DMV28"/>
      <c r="DMX28"/>
      <c r="DMZ28"/>
      <c r="DNB28"/>
      <c r="DND28"/>
      <c r="DNF28"/>
      <c r="DNH28"/>
      <c r="DNJ28"/>
      <c r="DNL28"/>
      <c r="DNN28"/>
      <c r="DNP28"/>
      <c r="DNR28"/>
      <c r="DNT28"/>
      <c r="DNV28"/>
      <c r="DNX28"/>
      <c r="DNZ28"/>
      <c r="DOB28"/>
      <c r="DOD28"/>
      <c r="DOF28"/>
      <c r="DOH28"/>
      <c r="DOJ28"/>
      <c r="DOL28"/>
      <c r="DON28"/>
      <c r="DOP28"/>
      <c r="DOR28"/>
      <c r="DOT28"/>
      <c r="DOV28"/>
      <c r="DOX28"/>
      <c r="DOZ28"/>
      <c r="DPB28"/>
      <c r="DPD28"/>
      <c r="DPF28"/>
      <c r="DPH28"/>
      <c r="DPJ28"/>
      <c r="DPL28"/>
      <c r="DPN28"/>
      <c r="DPP28"/>
      <c r="DPR28"/>
      <c r="DPT28"/>
      <c r="DPV28"/>
      <c r="DPX28"/>
      <c r="DPZ28"/>
      <c r="DQB28"/>
      <c r="DQD28"/>
      <c r="DQF28"/>
      <c r="DQH28"/>
      <c r="DQJ28"/>
      <c r="DQL28"/>
      <c r="DQN28"/>
      <c r="DQP28"/>
      <c r="DQR28"/>
      <c r="DQT28"/>
      <c r="DQV28"/>
      <c r="DQX28"/>
      <c r="DQZ28"/>
      <c r="DRB28"/>
      <c r="DRD28"/>
      <c r="DRF28"/>
      <c r="DRH28"/>
      <c r="DRJ28"/>
      <c r="DRL28"/>
      <c r="DRN28"/>
      <c r="DRP28"/>
      <c r="DRR28"/>
      <c r="DRT28"/>
      <c r="DRV28"/>
      <c r="DRX28"/>
      <c r="DRZ28"/>
      <c r="DSB28"/>
      <c r="DSD28"/>
      <c r="DSF28"/>
      <c r="DSH28"/>
      <c r="DSJ28"/>
      <c r="DSL28"/>
      <c r="DSN28"/>
      <c r="DSP28"/>
      <c r="DSR28"/>
      <c r="DST28"/>
      <c r="DSV28"/>
      <c r="DSX28"/>
      <c r="DSZ28"/>
      <c r="DTB28"/>
      <c r="DTD28"/>
      <c r="DTF28"/>
      <c r="DTH28"/>
      <c r="DTJ28"/>
      <c r="DTL28"/>
      <c r="DTN28"/>
      <c r="DTP28"/>
      <c r="DTR28"/>
      <c r="DTT28"/>
      <c r="DTV28"/>
      <c r="DTX28"/>
      <c r="DTZ28"/>
      <c r="DUB28"/>
      <c r="DUD28"/>
      <c r="DUF28"/>
      <c r="DUH28"/>
      <c r="DUJ28"/>
      <c r="DUL28"/>
      <c r="DUN28"/>
      <c r="DUP28"/>
      <c r="DUR28"/>
      <c r="DUT28"/>
      <c r="DUV28"/>
      <c r="DUX28"/>
      <c r="DUZ28"/>
      <c r="DVB28"/>
      <c r="DVD28"/>
      <c r="DVF28"/>
      <c r="DVH28"/>
      <c r="DVJ28"/>
      <c r="DVL28"/>
      <c r="DVN28"/>
      <c r="DVP28"/>
      <c r="DVR28"/>
      <c r="DVT28"/>
      <c r="DVV28"/>
      <c r="DVX28"/>
      <c r="DVZ28"/>
      <c r="DWB28"/>
      <c r="DWD28"/>
      <c r="DWF28"/>
      <c r="DWH28"/>
      <c r="DWJ28"/>
      <c r="DWL28"/>
      <c r="DWN28"/>
      <c r="DWP28"/>
      <c r="DWR28"/>
      <c r="DWT28"/>
      <c r="DWV28"/>
      <c r="DWX28"/>
      <c r="DWZ28"/>
      <c r="DXB28"/>
      <c r="DXD28"/>
      <c r="DXF28"/>
      <c r="DXH28"/>
      <c r="DXJ28"/>
      <c r="DXL28"/>
      <c r="DXN28"/>
      <c r="DXP28"/>
      <c r="DXR28"/>
      <c r="DXT28"/>
      <c r="DXV28"/>
      <c r="DXX28"/>
      <c r="DXZ28"/>
      <c r="DYB28"/>
      <c r="DYD28"/>
      <c r="DYF28"/>
      <c r="DYH28"/>
      <c r="DYJ28"/>
      <c r="DYL28"/>
      <c r="DYN28"/>
      <c r="DYP28"/>
      <c r="DYR28"/>
      <c r="DYT28"/>
      <c r="DYV28"/>
      <c r="DYX28"/>
      <c r="DYZ28"/>
      <c r="DZB28"/>
      <c r="DZD28"/>
      <c r="DZF28"/>
      <c r="DZH28"/>
      <c r="DZJ28"/>
      <c r="DZL28"/>
      <c r="DZN28"/>
      <c r="DZP28"/>
      <c r="DZR28"/>
      <c r="DZT28"/>
      <c r="DZV28"/>
      <c r="DZX28"/>
      <c r="DZZ28"/>
      <c r="EAB28"/>
      <c r="EAD28"/>
      <c r="EAF28"/>
      <c r="EAH28"/>
      <c r="EAJ28"/>
      <c r="EAL28"/>
      <c r="EAN28"/>
      <c r="EAP28"/>
      <c r="EAR28"/>
      <c r="EAT28"/>
      <c r="EAV28"/>
      <c r="EAX28"/>
      <c r="EAZ28"/>
      <c r="EBB28"/>
      <c r="EBD28"/>
      <c r="EBF28"/>
      <c r="EBH28"/>
      <c r="EBJ28"/>
      <c r="EBL28"/>
      <c r="EBN28"/>
      <c r="EBP28"/>
      <c r="EBR28"/>
      <c r="EBT28"/>
      <c r="EBV28"/>
      <c r="EBX28"/>
      <c r="EBZ28"/>
      <c r="ECB28"/>
      <c r="ECD28"/>
      <c r="ECF28"/>
      <c r="ECH28"/>
      <c r="ECJ28"/>
      <c r="ECL28"/>
      <c r="ECN28"/>
      <c r="ECP28"/>
      <c r="ECR28"/>
      <c r="ECT28"/>
      <c r="ECV28"/>
      <c r="ECX28"/>
      <c r="ECZ28"/>
      <c r="EDB28"/>
      <c r="EDD28"/>
      <c r="EDF28"/>
      <c r="EDH28"/>
      <c r="EDJ28"/>
      <c r="EDL28"/>
      <c r="EDN28"/>
      <c r="EDP28"/>
      <c r="EDR28"/>
      <c r="EDT28"/>
      <c r="EDV28"/>
      <c r="EDX28"/>
      <c r="EDZ28"/>
      <c r="EEB28"/>
      <c r="EED28"/>
      <c r="EEF28"/>
      <c r="EEH28"/>
      <c r="EEJ28"/>
      <c r="EEL28"/>
      <c r="EEN28"/>
      <c r="EEP28"/>
      <c r="EER28"/>
      <c r="EET28"/>
      <c r="EEV28"/>
      <c r="EEX28"/>
      <c r="EEZ28"/>
      <c r="EFB28"/>
      <c r="EFD28"/>
      <c r="EFF28"/>
      <c r="EFH28"/>
      <c r="EFJ28"/>
      <c r="EFL28"/>
      <c r="EFN28"/>
      <c r="EFP28"/>
      <c r="EFR28"/>
      <c r="EFT28"/>
      <c r="EFV28"/>
      <c r="EFX28"/>
      <c r="EFZ28"/>
      <c r="EGB28"/>
      <c r="EGD28"/>
      <c r="EGF28"/>
      <c r="EGH28"/>
      <c r="EGJ28"/>
      <c r="EGL28"/>
      <c r="EGN28"/>
      <c r="EGP28"/>
      <c r="EGR28"/>
      <c r="EGT28"/>
      <c r="EGV28"/>
      <c r="EGX28"/>
      <c r="EGZ28"/>
      <c r="EHB28"/>
      <c r="EHD28"/>
      <c r="EHF28"/>
      <c r="EHH28"/>
      <c r="EHJ28"/>
      <c r="EHL28"/>
      <c r="EHN28"/>
      <c r="EHP28"/>
      <c r="EHR28"/>
      <c r="EHT28"/>
      <c r="EHV28"/>
      <c r="EHX28"/>
      <c r="EHZ28"/>
      <c r="EIB28"/>
      <c r="EID28"/>
      <c r="EIF28"/>
      <c r="EIH28"/>
      <c r="EIJ28"/>
      <c r="EIL28"/>
      <c r="EIN28"/>
      <c r="EIP28"/>
      <c r="EIR28"/>
      <c r="EIT28"/>
      <c r="EIV28"/>
      <c r="EIX28"/>
      <c r="EIZ28"/>
      <c r="EJB28"/>
      <c r="EJD28"/>
      <c r="EJF28"/>
      <c r="EJH28"/>
      <c r="EJJ28"/>
      <c r="EJL28"/>
      <c r="EJN28"/>
      <c r="EJP28"/>
      <c r="EJR28"/>
      <c r="EJT28"/>
      <c r="EJV28"/>
      <c r="EJX28"/>
      <c r="EJZ28"/>
      <c r="EKB28"/>
      <c r="EKD28"/>
      <c r="EKF28"/>
      <c r="EKH28"/>
      <c r="EKJ28"/>
      <c r="EKL28"/>
      <c r="EKN28"/>
      <c r="EKP28"/>
      <c r="EKR28"/>
      <c r="EKT28"/>
      <c r="EKV28"/>
      <c r="EKX28"/>
      <c r="EKZ28"/>
      <c r="ELB28"/>
      <c r="ELD28"/>
      <c r="ELF28"/>
      <c r="ELH28"/>
      <c r="ELJ28"/>
      <c r="ELL28"/>
      <c r="ELN28"/>
      <c r="ELP28"/>
      <c r="ELR28"/>
      <c r="ELT28"/>
      <c r="ELV28"/>
      <c r="ELX28"/>
      <c r="ELZ28"/>
      <c r="EMB28"/>
      <c r="EMD28"/>
      <c r="EMF28"/>
      <c r="EMH28"/>
      <c r="EMJ28"/>
      <c r="EML28"/>
      <c r="EMN28"/>
      <c r="EMP28"/>
      <c r="EMR28"/>
      <c r="EMT28"/>
      <c r="EMV28"/>
      <c r="EMX28"/>
      <c r="EMZ28"/>
      <c r="ENB28"/>
      <c r="END28"/>
      <c r="ENF28"/>
      <c r="ENH28"/>
      <c r="ENJ28"/>
      <c r="ENL28"/>
      <c r="ENN28"/>
      <c r="ENP28"/>
      <c r="ENR28"/>
      <c r="ENT28"/>
      <c r="ENV28"/>
      <c r="ENX28"/>
      <c r="ENZ28"/>
      <c r="EOB28"/>
      <c r="EOD28"/>
      <c r="EOF28"/>
      <c r="EOH28"/>
      <c r="EOJ28"/>
      <c r="EOL28"/>
      <c r="EON28"/>
      <c r="EOP28"/>
      <c r="EOR28"/>
      <c r="EOT28"/>
      <c r="EOV28"/>
      <c r="EOX28"/>
      <c r="EOZ28"/>
      <c r="EPB28"/>
      <c r="EPD28"/>
      <c r="EPF28"/>
      <c r="EPH28"/>
      <c r="EPJ28"/>
      <c r="EPL28"/>
      <c r="EPN28"/>
      <c r="EPP28"/>
      <c r="EPR28"/>
      <c r="EPT28"/>
      <c r="EPV28"/>
      <c r="EPX28"/>
      <c r="EPZ28"/>
      <c r="EQB28"/>
      <c r="EQD28"/>
      <c r="EQF28"/>
      <c r="EQH28"/>
      <c r="EQJ28"/>
      <c r="EQL28"/>
      <c r="EQN28"/>
      <c r="EQP28"/>
      <c r="EQR28"/>
      <c r="EQT28"/>
      <c r="EQV28"/>
      <c r="EQX28"/>
      <c r="EQZ28"/>
      <c r="ERB28"/>
      <c r="ERD28"/>
      <c r="ERF28"/>
      <c r="ERH28"/>
      <c r="ERJ28"/>
      <c r="ERL28"/>
      <c r="ERN28"/>
      <c r="ERP28"/>
      <c r="ERR28"/>
      <c r="ERT28"/>
      <c r="ERV28"/>
      <c r="ERX28"/>
      <c r="ERZ28"/>
      <c r="ESB28"/>
      <c r="ESD28"/>
      <c r="ESF28"/>
      <c r="ESH28"/>
      <c r="ESJ28"/>
      <c r="ESL28"/>
      <c r="ESN28"/>
      <c r="ESP28"/>
      <c r="ESR28"/>
      <c r="EST28"/>
      <c r="ESV28"/>
      <c r="ESX28"/>
      <c r="ESZ28"/>
      <c r="ETB28"/>
      <c r="ETD28"/>
      <c r="ETF28"/>
      <c r="ETH28"/>
      <c r="ETJ28"/>
      <c r="ETL28"/>
      <c r="ETN28"/>
      <c r="ETP28"/>
      <c r="ETR28"/>
      <c r="ETT28"/>
      <c r="ETV28"/>
      <c r="ETX28"/>
      <c r="ETZ28"/>
      <c r="EUB28"/>
      <c r="EUD28"/>
      <c r="EUF28"/>
      <c r="EUH28"/>
      <c r="EUJ28"/>
      <c r="EUL28"/>
      <c r="EUN28"/>
      <c r="EUP28"/>
      <c r="EUR28"/>
      <c r="EUT28"/>
      <c r="EUV28"/>
      <c r="EUX28"/>
      <c r="EUZ28"/>
      <c r="EVB28"/>
      <c r="EVD28"/>
      <c r="EVF28"/>
      <c r="EVH28"/>
      <c r="EVJ28"/>
      <c r="EVL28"/>
      <c r="EVN28"/>
      <c r="EVP28"/>
      <c r="EVR28"/>
      <c r="EVT28"/>
      <c r="EVV28"/>
      <c r="EVX28"/>
      <c r="EVZ28"/>
      <c r="EWB28"/>
      <c r="EWD28"/>
      <c r="EWF28"/>
      <c r="EWH28"/>
      <c r="EWJ28"/>
      <c r="EWL28"/>
      <c r="EWN28"/>
      <c r="EWP28"/>
      <c r="EWR28"/>
      <c r="EWT28"/>
      <c r="EWV28"/>
      <c r="EWX28"/>
      <c r="EWZ28"/>
      <c r="EXB28"/>
      <c r="EXD28"/>
      <c r="EXF28"/>
      <c r="EXH28"/>
      <c r="EXJ28"/>
      <c r="EXL28"/>
      <c r="EXN28"/>
      <c r="EXP28"/>
      <c r="EXR28"/>
      <c r="EXT28"/>
      <c r="EXV28"/>
      <c r="EXX28"/>
      <c r="EXZ28"/>
      <c r="EYB28"/>
      <c r="EYD28"/>
      <c r="EYF28"/>
      <c r="EYH28"/>
      <c r="EYJ28"/>
      <c r="EYL28"/>
      <c r="EYN28"/>
      <c r="EYP28"/>
      <c r="EYR28"/>
      <c r="EYT28"/>
      <c r="EYV28"/>
      <c r="EYX28"/>
      <c r="EYZ28"/>
      <c r="EZB28"/>
      <c r="EZD28"/>
      <c r="EZF28"/>
      <c r="EZH28"/>
      <c r="EZJ28"/>
      <c r="EZL28"/>
      <c r="EZN28"/>
      <c r="EZP28"/>
      <c r="EZR28"/>
      <c r="EZT28"/>
      <c r="EZV28"/>
      <c r="EZX28"/>
      <c r="EZZ28"/>
      <c r="FAB28"/>
      <c r="FAD28"/>
      <c r="FAF28"/>
      <c r="FAH28"/>
      <c r="FAJ28"/>
      <c r="FAL28"/>
      <c r="FAN28"/>
      <c r="FAP28"/>
      <c r="FAR28"/>
      <c r="FAT28"/>
      <c r="FAV28"/>
      <c r="FAX28"/>
      <c r="FAZ28"/>
      <c r="FBB28"/>
      <c r="FBD28"/>
      <c r="FBF28"/>
      <c r="FBH28"/>
      <c r="FBJ28"/>
      <c r="FBL28"/>
      <c r="FBN28"/>
      <c r="FBP28"/>
      <c r="FBR28"/>
      <c r="FBT28"/>
      <c r="FBV28"/>
      <c r="FBX28"/>
      <c r="FBZ28"/>
      <c r="FCB28"/>
      <c r="FCD28"/>
      <c r="FCF28"/>
      <c r="FCH28"/>
      <c r="FCJ28"/>
      <c r="FCL28"/>
      <c r="FCN28"/>
      <c r="FCP28"/>
      <c r="FCR28"/>
      <c r="FCT28"/>
      <c r="FCV28"/>
      <c r="FCX28"/>
      <c r="FCZ28"/>
      <c r="FDB28"/>
      <c r="FDD28"/>
      <c r="FDF28"/>
      <c r="FDH28"/>
      <c r="FDJ28"/>
      <c r="FDL28"/>
      <c r="FDN28"/>
      <c r="FDP28"/>
      <c r="FDR28"/>
      <c r="FDT28"/>
      <c r="FDV28"/>
      <c r="FDX28"/>
      <c r="FDZ28"/>
      <c r="FEB28"/>
      <c r="FED28"/>
      <c r="FEF28"/>
      <c r="FEH28"/>
      <c r="FEJ28"/>
      <c r="FEL28"/>
      <c r="FEN28"/>
      <c r="FEP28"/>
      <c r="FER28"/>
      <c r="FET28"/>
      <c r="FEV28"/>
      <c r="FEX28"/>
      <c r="FEZ28"/>
      <c r="FFB28"/>
      <c r="FFD28"/>
      <c r="FFF28"/>
      <c r="FFH28"/>
      <c r="FFJ28"/>
      <c r="FFL28"/>
      <c r="FFN28"/>
      <c r="FFP28"/>
      <c r="FFR28"/>
      <c r="FFT28"/>
      <c r="FFV28"/>
      <c r="FFX28"/>
      <c r="FFZ28"/>
      <c r="FGB28"/>
      <c r="FGD28"/>
      <c r="FGF28"/>
      <c r="FGH28"/>
      <c r="FGJ28"/>
      <c r="FGL28"/>
      <c r="FGN28"/>
      <c r="FGP28"/>
      <c r="FGR28"/>
      <c r="FGT28"/>
      <c r="FGV28"/>
      <c r="FGX28"/>
      <c r="FGZ28"/>
      <c r="FHB28"/>
      <c r="FHD28"/>
      <c r="FHF28"/>
      <c r="FHH28"/>
      <c r="FHJ28"/>
      <c r="FHL28"/>
      <c r="FHN28"/>
      <c r="FHP28"/>
      <c r="FHR28"/>
      <c r="FHT28"/>
      <c r="FHV28"/>
      <c r="FHX28"/>
      <c r="FHZ28"/>
      <c r="FIB28"/>
      <c r="FID28"/>
      <c r="FIF28"/>
      <c r="FIH28"/>
      <c r="FIJ28"/>
      <c r="FIL28"/>
      <c r="FIN28"/>
      <c r="FIP28"/>
      <c r="FIR28"/>
      <c r="FIT28"/>
      <c r="FIV28"/>
      <c r="FIX28"/>
      <c r="FIZ28"/>
      <c r="FJB28"/>
      <c r="FJD28"/>
      <c r="FJF28"/>
      <c r="FJH28"/>
      <c r="FJJ28"/>
      <c r="FJL28"/>
      <c r="FJN28"/>
      <c r="FJP28"/>
      <c r="FJR28"/>
      <c r="FJT28"/>
      <c r="FJV28"/>
      <c r="FJX28"/>
      <c r="FJZ28"/>
      <c r="FKB28"/>
      <c r="FKD28"/>
      <c r="FKF28"/>
      <c r="FKH28"/>
      <c r="FKJ28"/>
      <c r="FKL28"/>
      <c r="FKN28"/>
      <c r="FKP28"/>
      <c r="FKR28"/>
      <c r="FKT28"/>
      <c r="FKV28"/>
      <c r="FKX28"/>
      <c r="FKZ28"/>
      <c r="FLB28"/>
      <c r="FLD28"/>
      <c r="FLF28"/>
      <c r="FLH28"/>
      <c r="FLJ28"/>
      <c r="FLL28"/>
      <c r="FLN28"/>
      <c r="FLP28"/>
      <c r="FLR28"/>
      <c r="FLT28"/>
      <c r="FLV28"/>
      <c r="FLX28"/>
      <c r="FLZ28"/>
      <c r="FMB28"/>
      <c r="FMD28"/>
      <c r="FMF28"/>
      <c r="FMH28"/>
      <c r="FMJ28"/>
      <c r="FML28"/>
      <c r="FMN28"/>
      <c r="FMP28"/>
      <c r="FMR28"/>
      <c r="FMT28"/>
      <c r="FMV28"/>
      <c r="FMX28"/>
      <c r="FMZ28"/>
      <c r="FNB28"/>
      <c r="FND28"/>
      <c r="FNF28"/>
      <c r="FNH28"/>
      <c r="FNJ28"/>
      <c r="FNL28"/>
      <c r="FNN28"/>
      <c r="FNP28"/>
      <c r="FNR28"/>
      <c r="FNT28"/>
      <c r="FNV28"/>
      <c r="FNX28"/>
      <c r="FNZ28"/>
      <c r="FOB28"/>
      <c r="FOD28"/>
      <c r="FOF28"/>
      <c r="FOH28"/>
      <c r="FOJ28"/>
      <c r="FOL28"/>
      <c r="FON28"/>
      <c r="FOP28"/>
      <c r="FOR28"/>
      <c r="FOT28"/>
      <c r="FOV28"/>
      <c r="FOX28"/>
      <c r="FOZ28"/>
      <c r="FPB28"/>
      <c r="FPD28"/>
      <c r="FPF28"/>
      <c r="FPH28"/>
      <c r="FPJ28"/>
      <c r="FPL28"/>
      <c r="FPN28"/>
      <c r="FPP28"/>
      <c r="FPR28"/>
      <c r="FPT28"/>
      <c r="FPV28"/>
      <c r="FPX28"/>
      <c r="FPZ28"/>
      <c r="FQB28"/>
      <c r="FQD28"/>
      <c r="FQF28"/>
      <c r="FQH28"/>
      <c r="FQJ28"/>
      <c r="FQL28"/>
      <c r="FQN28"/>
      <c r="FQP28"/>
      <c r="FQR28"/>
      <c r="FQT28"/>
      <c r="FQV28"/>
      <c r="FQX28"/>
      <c r="FQZ28"/>
      <c r="FRB28"/>
      <c r="FRD28"/>
      <c r="FRF28"/>
      <c r="FRH28"/>
      <c r="FRJ28"/>
      <c r="FRL28"/>
      <c r="FRN28"/>
      <c r="FRP28"/>
      <c r="FRR28"/>
      <c r="FRT28"/>
      <c r="FRV28"/>
      <c r="FRX28"/>
      <c r="FRZ28"/>
      <c r="FSB28"/>
      <c r="FSD28"/>
      <c r="FSF28"/>
      <c r="FSH28"/>
      <c r="FSJ28"/>
      <c r="FSL28"/>
      <c r="FSN28"/>
      <c r="FSP28"/>
      <c r="FSR28"/>
      <c r="FST28"/>
      <c r="FSV28"/>
      <c r="FSX28"/>
      <c r="FSZ28"/>
      <c r="FTB28"/>
      <c r="FTD28"/>
      <c r="FTF28"/>
      <c r="FTH28"/>
      <c r="FTJ28"/>
      <c r="FTL28"/>
      <c r="FTN28"/>
      <c r="FTP28"/>
      <c r="FTR28"/>
      <c r="FTT28"/>
      <c r="FTV28"/>
      <c r="FTX28"/>
      <c r="FTZ28"/>
      <c r="FUB28"/>
      <c r="FUD28"/>
      <c r="FUF28"/>
      <c r="FUH28"/>
      <c r="FUJ28"/>
      <c r="FUL28"/>
      <c r="FUN28"/>
      <c r="FUP28"/>
      <c r="FUR28"/>
      <c r="FUT28"/>
      <c r="FUV28"/>
      <c r="FUX28"/>
      <c r="FUZ28"/>
      <c r="FVB28"/>
      <c r="FVD28"/>
      <c r="FVF28"/>
      <c r="FVH28"/>
      <c r="FVJ28"/>
      <c r="FVL28"/>
      <c r="FVN28"/>
      <c r="FVP28"/>
      <c r="FVR28"/>
      <c r="FVT28"/>
      <c r="FVV28"/>
      <c r="FVX28"/>
      <c r="FVZ28"/>
      <c r="FWB28"/>
      <c r="FWD28"/>
      <c r="FWF28"/>
      <c r="FWH28"/>
      <c r="FWJ28"/>
      <c r="FWL28"/>
      <c r="FWN28"/>
      <c r="FWP28"/>
      <c r="FWR28"/>
      <c r="FWT28"/>
      <c r="FWV28"/>
      <c r="FWX28"/>
      <c r="FWZ28"/>
      <c r="FXB28"/>
      <c r="FXD28"/>
      <c r="FXF28"/>
      <c r="FXH28"/>
      <c r="FXJ28"/>
      <c r="FXL28"/>
      <c r="FXN28"/>
      <c r="FXP28"/>
      <c r="FXR28"/>
      <c r="FXT28"/>
      <c r="FXV28"/>
      <c r="FXX28"/>
      <c r="FXZ28"/>
      <c r="FYB28"/>
      <c r="FYD28"/>
      <c r="FYF28"/>
      <c r="FYH28"/>
      <c r="FYJ28"/>
      <c r="FYL28"/>
      <c r="FYN28"/>
      <c r="FYP28"/>
      <c r="FYR28"/>
      <c r="FYT28"/>
      <c r="FYV28"/>
      <c r="FYX28"/>
      <c r="FYZ28"/>
      <c r="FZB28"/>
      <c r="FZD28"/>
      <c r="FZF28"/>
      <c r="FZH28"/>
      <c r="FZJ28"/>
      <c r="FZL28"/>
      <c r="FZN28"/>
      <c r="FZP28"/>
      <c r="FZR28"/>
      <c r="FZT28"/>
      <c r="FZV28"/>
      <c r="FZX28"/>
      <c r="FZZ28"/>
      <c r="GAB28"/>
      <c r="GAD28"/>
      <c r="GAF28"/>
      <c r="GAH28"/>
      <c r="GAJ28"/>
      <c r="GAL28"/>
      <c r="GAN28"/>
      <c r="GAP28"/>
      <c r="GAR28"/>
      <c r="GAT28"/>
      <c r="GAV28"/>
      <c r="GAX28"/>
      <c r="GAZ28"/>
      <c r="GBB28"/>
      <c r="GBD28"/>
      <c r="GBF28"/>
      <c r="GBH28"/>
      <c r="GBJ28"/>
      <c r="GBL28"/>
      <c r="GBN28"/>
      <c r="GBP28"/>
      <c r="GBR28"/>
      <c r="GBT28"/>
      <c r="GBV28"/>
      <c r="GBX28"/>
      <c r="GBZ28"/>
      <c r="GCB28"/>
      <c r="GCD28"/>
      <c r="GCF28"/>
      <c r="GCH28"/>
      <c r="GCJ28"/>
      <c r="GCL28"/>
      <c r="GCN28"/>
      <c r="GCP28"/>
      <c r="GCR28"/>
      <c r="GCT28"/>
      <c r="GCV28"/>
      <c r="GCX28"/>
      <c r="GCZ28"/>
      <c r="GDB28"/>
      <c r="GDD28"/>
      <c r="GDF28"/>
      <c r="GDH28"/>
      <c r="GDJ28"/>
      <c r="GDL28"/>
      <c r="GDN28"/>
      <c r="GDP28"/>
      <c r="GDR28"/>
      <c r="GDT28"/>
      <c r="GDV28"/>
      <c r="GDX28"/>
      <c r="GDZ28"/>
      <c r="GEB28"/>
      <c r="GED28"/>
      <c r="GEF28"/>
      <c r="GEH28"/>
      <c r="GEJ28"/>
      <c r="GEL28"/>
      <c r="GEN28"/>
      <c r="GEP28"/>
      <c r="GER28"/>
      <c r="GET28"/>
      <c r="GEV28"/>
      <c r="GEX28"/>
      <c r="GEZ28"/>
      <c r="GFB28"/>
      <c r="GFD28"/>
      <c r="GFF28"/>
      <c r="GFH28"/>
      <c r="GFJ28"/>
      <c r="GFL28"/>
      <c r="GFN28"/>
      <c r="GFP28"/>
      <c r="GFR28"/>
      <c r="GFT28"/>
      <c r="GFV28"/>
      <c r="GFX28"/>
      <c r="GFZ28"/>
      <c r="GGB28"/>
      <c r="GGD28"/>
      <c r="GGF28"/>
      <c r="GGH28"/>
      <c r="GGJ28"/>
      <c r="GGL28"/>
      <c r="GGN28"/>
      <c r="GGP28"/>
      <c r="GGR28"/>
      <c r="GGT28"/>
      <c r="GGV28"/>
      <c r="GGX28"/>
      <c r="GGZ28"/>
      <c r="GHB28"/>
      <c r="GHD28"/>
      <c r="GHF28"/>
      <c r="GHH28"/>
      <c r="GHJ28"/>
      <c r="GHL28"/>
      <c r="GHN28"/>
      <c r="GHP28"/>
      <c r="GHR28"/>
      <c r="GHT28"/>
      <c r="GHV28"/>
      <c r="GHX28"/>
      <c r="GHZ28"/>
      <c r="GIB28"/>
      <c r="GID28"/>
      <c r="GIF28"/>
      <c r="GIH28"/>
      <c r="GIJ28"/>
      <c r="GIL28"/>
      <c r="GIN28"/>
      <c r="GIP28"/>
      <c r="GIR28"/>
      <c r="GIT28"/>
      <c r="GIV28"/>
      <c r="GIX28"/>
      <c r="GIZ28"/>
      <c r="GJB28"/>
      <c r="GJD28"/>
      <c r="GJF28"/>
      <c r="GJH28"/>
      <c r="GJJ28"/>
      <c r="GJL28"/>
      <c r="GJN28"/>
      <c r="GJP28"/>
      <c r="GJR28"/>
      <c r="GJT28"/>
      <c r="GJV28"/>
      <c r="GJX28"/>
      <c r="GJZ28"/>
      <c r="GKB28"/>
      <c r="GKD28"/>
      <c r="GKF28"/>
      <c r="GKH28"/>
      <c r="GKJ28"/>
      <c r="GKL28"/>
      <c r="GKN28"/>
      <c r="GKP28"/>
      <c r="GKR28"/>
      <c r="GKT28"/>
      <c r="GKV28"/>
      <c r="GKX28"/>
      <c r="GKZ28"/>
      <c r="GLB28"/>
      <c r="GLD28"/>
      <c r="GLF28"/>
      <c r="GLH28"/>
      <c r="GLJ28"/>
      <c r="GLL28"/>
      <c r="GLN28"/>
      <c r="GLP28"/>
      <c r="GLR28"/>
      <c r="GLT28"/>
      <c r="GLV28"/>
      <c r="GLX28"/>
      <c r="GLZ28"/>
      <c r="GMB28"/>
      <c r="GMD28"/>
      <c r="GMF28"/>
      <c r="GMH28"/>
      <c r="GMJ28"/>
      <c r="GML28"/>
      <c r="GMN28"/>
      <c r="GMP28"/>
      <c r="GMR28"/>
      <c r="GMT28"/>
      <c r="GMV28"/>
      <c r="GMX28"/>
      <c r="GMZ28"/>
      <c r="GNB28"/>
      <c r="GND28"/>
      <c r="GNF28"/>
      <c r="GNH28"/>
      <c r="GNJ28"/>
      <c r="GNL28"/>
      <c r="GNN28"/>
      <c r="GNP28"/>
      <c r="GNR28"/>
      <c r="GNT28"/>
      <c r="GNV28"/>
      <c r="GNX28"/>
      <c r="GNZ28"/>
      <c r="GOB28"/>
      <c r="GOD28"/>
      <c r="GOF28"/>
      <c r="GOH28"/>
      <c r="GOJ28"/>
      <c r="GOL28"/>
      <c r="GON28"/>
      <c r="GOP28"/>
      <c r="GOR28"/>
      <c r="GOT28"/>
      <c r="GOV28"/>
      <c r="GOX28"/>
      <c r="GOZ28"/>
      <c r="GPB28"/>
      <c r="GPD28"/>
      <c r="GPF28"/>
      <c r="GPH28"/>
      <c r="GPJ28"/>
      <c r="GPL28"/>
      <c r="GPN28"/>
      <c r="GPP28"/>
      <c r="GPR28"/>
      <c r="GPT28"/>
      <c r="GPV28"/>
      <c r="GPX28"/>
      <c r="GPZ28"/>
      <c r="GQB28"/>
      <c r="GQD28"/>
      <c r="GQF28"/>
      <c r="GQH28"/>
      <c r="GQJ28"/>
      <c r="GQL28"/>
      <c r="GQN28"/>
      <c r="GQP28"/>
      <c r="GQR28"/>
      <c r="GQT28"/>
      <c r="GQV28"/>
      <c r="GQX28"/>
      <c r="GQZ28"/>
      <c r="GRB28"/>
      <c r="GRD28"/>
      <c r="GRF28"/>
      <c r="GRH28"/>
      <c r="GRJ28"/>
      <c r="GRL28"/>
      <c r="GRN28"/>
      <c r="GRP28"/>
      <c r="GRR28"/>
      <c r="GRT28"/>
      <c r="GRV28"/>
      <c r="GRX28"/>
      <c r="GRZ28"/>
      <c r="GSB28"/>
      <c r="GSD28"/>
      <c r="GSF28"/>
      <c r="GSH28"/>
      <c r="GSJ28"/>
      <c r="GSL28"/>
      <c r="GSN28"/>
      <c r="GSP28"/>
      <c r="GSR28"/>
      <c r="GST28"/>
      <c r="GSV28"/>
      <c r="GSX28"/>
      <c r="GSZ28"/>
      <c r="GTB28"/>
      <c r="GTD28"/>
      <c r="GTF28"/>
      <c r="GTH28"/>
      <c r="GTJ28"/>
      <c r="GTL28"/>
      <c r="GTN28"/>
      <c r="GTP28"/>
      <c r="GTR28"/>
      <c r="GTT28"/>
      <c r="GTV28"/>
      <c r="GTX28"/>
      <c r="GTZ28"/>
      <c r="GUB28"/>
      <c r="GUD28"/>
      <c r="GUF28"/>
      <c r="GUH28"/>
      <c r="GUJ28"/>
      <c r="GUL28"/>
      <c r="GUN28"/>
      <c r="GUP28"/>
      <c r="GUR28"/>
      <c r="GUT28"/>
      <c r="GUV28"/>
      <c r="GUX28"/>
      <c r="GUZ28"/>
      <c r="GVB28"/>
      <c r="GVD28"/>
      <c r="GVF28"/>
      <c r="GVH28"/>
      <c r="GVJ28"/>
      <c r="GVL28"/>
      <c r="GVN28"/>
      <c r="GVP28"/>
      <c r="GVR28"/>
      <c r="GVT28"/>
      <c r="GVV28"/>
      <c r="GVX28"/>
      <c r="GVZ28"/>
      <c r="GWB28"/>
      <c r="GWD28"/>
      <c r="GWF28"/>
      <c r="GWH28"/>
      <c r="GWJ28"/>
      <c r="GWL28"/>
      <c r="GWN28"/>
      <c r="GWP28"/>
      <c r="GWR28"/>
      <c r="GWT28"/>
      <c r="GWV28"/>
      <c r="GWX28"/>
      <c r="GWZ28"/>
      <c r="GXB28"/>
      <c r="GXD28"/>
      <c r="GXF28"/>
      <c r="GXH28"/>
      <c r="GXJ28"/>
      <c r="GXL28"/>
      <c r="GXN28"/>
      <c r="GXP28"/>
      <c r="GXR28"/>
      <c r="GXT28"/>
      <c r="GXV28"/>
      <c r="GXX28"/>
      <c r="GXZ28"/>
      <c r="GYB28"/>
      <c r="GYD28"/>
      <c r="GYF28"/>
      <c r="GYH28"/>
      <c r="GYJ28"/>
      <c r="GYL28"/>
      <c r="GYN28"/>
      <c r="GYP28"/>
      <c r="GYR28"/>
      <c r="GYT28"/>
      <c r="GYV28"/>
      <c r="GYX28"/>
      <c r="GYZ28"/>
      <c r="GZB28"/>
      <c r="GZD28"/>
      <c r="GZF28"/>
      <c r="GZH28"/>
      <c r="GZJ28"/>
      <c r="GZL28"/>
      <c r="GZN28"/>
      <c r="GZP28"/>
      <c r="GZR28"/>
      <c r="GZT28"/>
      <c r="GZV28"/>
      <c r="GZX28"/>
      <c r="GZZ28"/>
      <c r="HAB28"/>
      <c r="HAD28"/>
      <c r="HAF28"/>
      <c r="HAH28"/>
      <c r="HAJ28"/>
      <c r="HAL28"/>
      <c r="HAN28"/>
      <c r="HAP28"/>
      <c r="HAR28"/>
      <c r="HAT28"/>
      <c r="HAV28"/>
      <c r="HAX28"/>
      <c r="HAZ28"/>
      <c r="HBB28"/>
      <c r="HBD28"/>
      <c r="HBF28"/>
      <c r="HBH28"/>
      <c r="HBJ28"/>
      <c r="HBL28"/>
      <c r="HBN28"/>
      <c r="HBP28"/>
      <c r="HBR28"/>
      <c r="HBT28"/>
      <c r="HBV28"/>
      <c r="HBX28"/>
      <c r="HBZ28"/>
      <c r="HCB28"/>
      <c r="HCD28"/>
      <c r="HCF28"/>
      <c r="HCH28"/>
      <c r="HCJ28"/>
      <c r="HCL28"/>
      <c r="HCN28"/>
      <c r="HCP28"/>
      <c r="HCR28"/>
      <c r="HCT28"/>
      <c r="HCV28"/>
      <c r="HCX28"/>
      <c r="HCZ28"/>
      <c r="HDB28"/>
      <c r="HDD28"/>
      <c r="HDF28"/>
      <c r="HDH28"/>
      <c r="HDJ28"/>
      <c r="HDL28"/>
      <c r="HDN28"/>
      <c r="HDP28"/>
      <c r="HDR28"/>
      <c r="HDT28"/>
      <c r="HDV28"/>
      <c r="HDX28"/>
      <c r="HDZ28"/>
      <c r="HEB28"/>
      <c r="HED28"/>
      <c r="HEF28"/>
      <c r="HEH28"/>
      <c r="HEJ28"/>
      <c r="HEL28"/>
      <c r="HEN28"/>
      <c r="HEP28"/>
      <c r="HER28"/>
      <c r="HET28"/>
      <c r="HEV28"/>
      <c r="HEX28"/>
      <c r="HEZ28"/>
      <c r="HFB28"/>
      <c r="HFD28"/>
      <c r="HFF28"/>
      <c r="HFH28"/>
      <c r="HFJ28"/>
      <c r="HFL28"/>
      <c r="HFN28"/>
      <c r="HFP28"/>
      <c r="HFR28"/>
      <c r="HFT28"/>
      <c r="HFV28"/>
      <c r="HFX28"/>
      <c r="HFZ28"/>
      <c r="HGB28"/>
      <c r="HGD28"/>
      <c r="HGF28"/>
      <c r="HGH28"/>
      <c r="HGJ28"/>
      <c r="HGL28"/>
      <c r="HGN28"/>
      <c r="HGP28"/>
      <c r="HGR28"/>
      <c r="HGT28"/>
      <c r="HGV28"/>
      <c r="HGX28"/>
      <c r="HGZ28"/>
      <c r="HHB28"/>
      <c r="HHD28"/>
      <c r="HHF28"/>
      <c r="HHH28"/>
      <c r="HHJ28"/>
      <c r="HHL28"/>
      <c r="HHN28"/>
      <c r="HHP28"/>
      <c r="HHR28"/>
      <c r="HHT28"/>
      <c r="HHV28"/>
      <c r="HHX28"/>
      <c r="HHZ28"/>
      <c r="HIB28"/>
      <c r="HID28"/>
      <c r="HIF28"/>
      <c r="HIH28"/>
      <c r="HIJ28"/>
      <c r="HIL28"/>
      <c r="HIN28"/>
      <c r="HIP28"/>
      <c r="HIR28"/>
      <c r="HIT28"/>
      <c r="HIV28"/>
      <c r="HIX28"/>
      <c r="HIZ28"/>
      <c r="HJB28"/>
      <c r="HJD28"/>
      <c r="HJF28"/>
      <c r="HJH28"/>
      <c r="HJJ28"/>
      <c r="HJL28"/>
      <c r="HJN28"/>
      <c r="HJP28"/>
      <c r="HJR28"/>
      <c r="HJT28"/>
      <c r="HJV28"/>
      <c r="HJX28"/>
      <c r="HJZ28"/>
      <c r="HKB28"/>
      <c r="HKD28"/>
      <c r="HKF28"/>
      <c r="HKH28"/>
      <c r="HKJ28"/>
      <c r="HKL28"/>
      <c r="HKN28"/>
      <c r="HKP28"/>
      <c r="HKR28"/>
      <c r="HKT28"/>
      <c r="HKV28"/>
      <c r="HKX28"/>
      <c r="HKZ28"/>
      <c r="HLB28"/>
      <c r="HLD28"/>
      <c r="HLF28"/>
      <c r="HLH28"/>
      <c r="HLJ28"/>
      <c r="HLL28"/>
      <c r="HLN28"/>
      <c r="HLP28"/>
      <c r="HLR28"/>
      <c r="HLT28"/>
      <c r="HLV28"/>
      <c r="HLX28"/>
      <c r="HLZ28"/>
      <c r="HMB28"/>
      <c r="HMD28"/>
      <c r="HMF28"/>
      <c r="HMH28"/>
      <c r="HMJ28"/>
      <c r="HML28"/>
      <c r="HMN28"/>
      <c r="HMP28"/>
      <c r="HMR28"/>
      <c r="HMT28"/>
      <c r="HMV28"/>
      <c r="HMX28"/>
      <c r="HMZ28"/>
      <c r="HNB28"/>
      <c r="HND28"/>
      <c r="HNF28"/>
      <c r="HNH28"/>
      <c r="HNJ28"/>
      <c r="HNL28"/>
      <c r="HNN28"/>
      <c r="HNP28"/>
      <c r="HNR28"/>
      <c r="HNT28"/>
      <c r="HNV28"/>
      <c r="HNX28"/>
      <c r="HNZ28"/>
      <c r="HOB28"/>
      <c r="HOD28"/>
      <c r="HOF28"/>
      <c r="HOH28"/>
      <c r="HOJ28"/>
      <c r="HOL28"/>
      <c r="HON28"/>
      <c r="HOP28"/>
      <c r="HOR28"/>
      <c r="HOT28"/>
      <c r="HOV28"/>
      <c r="HOX28"/>
      <c r="HOZ28"/>
      <c r="HPB28"/>
      <c r="HPD28"/>
      <c r="HPF28"/>
      <c r="HPH28"/>
      <c r="HPJ28"/>
      <c r="HPL28"/>
      <c r="HPN28"/>
      <c r="HPP28"/>
      <c r="HPR28"/>
      <c r="HPT28"/>
      <c r="HPV28"/>
      <c r="HPX28"/>
      <c r="HPZ28"/>
      <c r="HQB28"/>
      <c r="HQD28"/>
      <c r="HQF28"/>
      <c r="HQH28"/>
      <c r="HQJ28"/>
      <c r="HQL28"/>
      <c r="HQN28"/>
      <c r="HQP28"/>
      <c r="HQR28"/>
      <c r="HQT28"/>
      <c r="HQV28"/>
      <c r="HQX28"/>
      <c r="HQZ28"/>
      <c r="HRB28"/>
      <c r="HRD28"/>
      <c r="HRF28"/>
      <c r="HRH28"/>
      <c r="HRJ28"/>
      <c r="HRL28"/>
      <c r="HRN28"/>
      <c r="HRP28"/>
      <c r="HRR28"/>
      <c r="HRT28"/>
      <c r="HRV28"/>
      <c r="HRX28"/>
      <c r="HRZ28"/>
      <c r="HSB28"/>
      <c r="HSD28"/>
      <c r="HSF28"/>
      <c r="HSH28"/>
      <c r="HSJ28"/>
      <c r="HSL28"/>
      <c r="HSN28"/>
      <c r="HSP28"/>
      <c r="HSR28"/>
      <c r="HST28"/>
      <c r="HSV28"/>
      <c r="HSX28"/>
      <c r="HSZ28"/>
      <c r="HTB28"/>
      <c r="HTD28"/>
      <c r="HTF28"/>
      <c r="HTH28"/>
      <c r="HTJ28"/>
      <c r="HTL28"/>
      <c r="HTN28"/>
      <c r="HTP28"/>
      <c r="HTR28"/>
      <c r="HTT28"/>
      <c r="HTV28"/>
      <c r="HTX28"/>
      <c r="HTZ28"/>
      <c r="HUB28"/>
      <c r="HUD28"/>
      <c r="HUF28"/>
      <c r="HUH28"/>
      <c r="HUJ28"/>
      <c r="HUL28"/>
      <c r="HUN28"/>
      <c r="HUP28"/>
      <c r="HUR28"/>
      <c r="HUT28"/>
      <c r="HUV28"/>
      <c r="HUX28"/>
      <c r="HUZ28"/>
      <c r="HVB28"/>
      <c r="HVD28"/>
      <c r="HVF28"/>
      <c r="HVH28"/>
      <c r="HVJ28"/>
      <c r="HVL28"/>
      <c r="HVN28"/>
      <c r="HVP28"/>
      <c r="HVR28"/>
      <c r="HVT28"/>
      <c r="HVV28"/>
      <c r="HVX28"/>
      <c r="HVZ28"/>
      <c r="HWB28"/>
      <c r="HWD28"/>
      <c r="HWF28"/>
      <c r="HWH28"/>
      <c r="HWJ28"/>
      <c r="HWL28"/>
      <c r="HWN28"/>
      <c r="HWP28"/>
      <c r="HWR28"/>
      <c r="HWT28"/>
      <c r="HWV28"/>
      <c r="HWX28"/>
      <c r="HWZ28"/>
      <c r="HXB28"/>
      <c r="HXD28"/>
      <c r="HXF28"/>
      <c r="HXH28"/>
      <c r="HXJ28"/>
      <c r="HXL28"/>
      <c r="HXN28"/>
      <c r="HXP28"/>
      <c r="HXR28"/>
      <c r="HXT28"/>
      <c r="HXV28"/>
      <c r="HXX28"/>
      <c r="HXZ28"/>
      <c r="HYB28"/>
      <c r="HYD28"/>
      <c r="HYF28"/>
      <c r="HYH28"/>
      <c r="HYJ28"/>
      <c r="HYL28"/>
      <c r="HYN28"/>
      <c r="HYP28"/>
      <c r="HYR28"/>
      <c r="HYT28"/>
      <c r="HYV28"/>
      <c r="HYX28"/>
      <c r="HYZ28"/>
      <c r="HZB28"/>
      <c r="HZD28"/>
      <c r="HZF28"/>
      <c r="HZH28"/>
      <c r="HZJ28"/>
      <c r="HZL28"/>
      <c r="HZN28"/>
      <c r="HZP28"/>
      <c r="HZR28"/>
      <c r="HZT28"/>
      <c r="HZV28"/>
      <c r="HZX28"/>
      <c r="HZZ28"/>
      <c r="IAB28"/>
      <c r="IAD28"/>
      <c r="IAF28"/>
      <c r="IAH28"/>
      <c r="IAJ28"/>
      <c r="IAL28"/>
      <c r="IAN28"/>
      <c r="IAP28"/>
      <c r="IAR28"/>
      <c r="IAT28"/>
      <c r="IAV28"/>
      <c r="IAX28"/>
      <c r="IAZ28"/>
      <c r="IBB28"/>
      <c r="IBD28"/>
      <c r="IBF28"/>
      <c r="IBH28"/>
      <c r="IBJ28"/>
      <c r="IBL28"/>
      <c r="IBN28"/>
      <c r="IBP28"/>
      <c r="IBR28"/>
      <c r="IBT28"/>
      <c r="IBV28"/>
      <c r="IBX28"/>
      <c r="IBZ28"/>
      <c r="ICB28"/>
      <c r="ICD28"/>
      <c r="ICF28"/>
      <c r="ICH28"/>
      <c r="ICJ28"/>
      <c r="ICL28"/>
      <c r="ICN28"/>
      <c r="ICP28"/>
      <c r="ICR28"/>
      <c r="ICT28"/>
      <c r="ICV28"/>
      <c r="ICX28"/>
      <c r="ICZ28"/>
      <c r="IDB28"/>
      <c r="IDD28"/>
      <c r="IDF28"/>
      <c r="IDH28"/>
      <c r="IDJ28"/>
      <c r="IDL28"/>
      <c r="IDN28"/>
      <c r="IDP28"/>
      <c r="IDR28"/>
      <c r="IDT28"/>
      <c r="IDV28"/>
      <c r="IDX28"/>
      <c r="IDZ28"/>
      <c r="IEB28"/>
      <c r="IED28"/>
      <c r="IEF28"/>
      <c r="IEH28"/>
      <c r="IEJ28"/>
      <c r="IEL28"/>
      <c r="IEN28"/>
      <c r="IEP28"/>
      <c r="IER28"/>
      <c r="IET28"/>
      <c r="IEV28"/>
      <c r="IEX28"/>
      <c r="IEZ28"/>
      <c r="IFB28"/>
      <c r="IFD28"/>
      <c r="IFF28"/>
      <c r="IFH28"/>
      <c r="IFJ28"/>
      <c r="IFL28"/>
      <c r="IFN28"/>
      <c r="IFP28"/>
      <c r="IFR28"/>
      <c r="IFT28"/>
      <c r="IFV28"/>
      <c r="IFX28"/>
      <c r="IFZ28"/>
      <c r="IGB28"/>
      <c r="IGD28"/>
      <c r="IGF28"/>
      <c r="IGH28"/>
      <c r="IGJ28"/>
      <c r="IGL28"/>
      <c r="IGN28"/>
      <c r="IGP28"/>
      <c r="IGR28"/>
      <c r="IGT28"/>
      <c r="IGV28"/>
      <c r="IGX28"/>
      <c r="IGZ28"/>
      <c r="IHB28"/>
      <c r="IHD28"/>
      <c r="IHF28"/>
      <c r="IHH28"/>
      <c r="IHJ28"/>
      <c r="IHL28"/>
      <c r="IHN28"/>
      <c r="IHP28"/>
      <c r="IHR28"/>
      <c r="IHT28"/>
      <c r="IHV28"/>
      <c r="IHX28"/>
      <c r="IHZ28"/>
      <c r="IIB28"/>
      <c r="IID28"/>
      <c r="IIF28"/>
      <c r="IIH28"/>
      <c r="IIJ28"/>
      <c r="IIL28"/>
      <c r="IIN28"/>
      <c r="IIP28"/>
      <c r="IIR28"/>
      <c r="IIT28"/>
      <c r="IIV28"/>
      <c r="IIX28"/>
      <c r="IIZ28"/>
      <c r="IJB28"/>
      <c r="IJD28"/>
      <c r="IJF28"/>
      <c r="IJH28"/>
      <c r="IJJ28"/>
      <c r="IJL28"/>
      <c r="IJN28"/>
      <c r="IJP28"/>
      <c r="IJR28"/>
      <c r="IJT28"/>
      <c r="IJV28"/>
      <c r="IJX28"/>
      <c r="IJZ28"/>
      <c r="IKB28"/>
      <c r="IKD28"/>
      <c r="IKF28"/>
      <c r="IKH28"/>
      <c r="IKJ28"/>
      <c r="IKL28"/>
      <c r="IKN28"/>
      <c r="IKP28"/>
      <c r="IKR28"/>
      <c r="IKT28"/>
      <c r="IKV28"/>
      <c r="IKX28"/>
      <c r="IKZ28"/>
      <c r="ILB28"/>
      <c r="ILD28"/>
      <c r="ILF28"/>
      <c r="ILH28"/>
      <c r="ILJ28"/>
      <c r="ILL28"/>
      <c r="ILN28"/>
      <c r="ILP28"/>
      <c r="ILR28"/>
      <c r="ILT28"/>
      <c r="ILV28"/>
      <c r="ILX28"/>
      <c r="ILZ28"/>
      <c r="IMB28"/>
      <c r="IMD28"/>
      <c r="IMF28"/>
      <c r="IMH28"/>
      <c r="IMJ28"/>
      <c r="IML28"/>
      <c r="IMN28"/>
      <c r="IMP28"/>
      <c r="IMR28"/>
      <c r="IMT28"/>
      <c r="IMV28"/>
      <c r="IMX28"/>
      <c r="IMZ28"/>
      <c r="INB28"/>
      <c r="IND28"/>
      <c r="INF28"/>
      <c r="INH28"/>
      <c r="INJ28"/>
      <c r="INL28"/>
      <c r="INN28"/>
      <c r="INP28"/>
      <c r="INR28"/>
      <c r="INT28"/>
      <c r="INV28"/>
      <c r="INX28"/>
      <c r="INZ28"/>
      <c r="IOB28"/>
      <c r="IOD28"/>
      <c r="IOF28"/>
      <c r="IOH28"/>
      <c r="IOJ28"/>
      <c r="IOL28"/>
      <c r="ION28"/>
      <c r="IOP28"/>
      <c r="IOR28"/>
      <c r="IOT28"/>
      <c r="IOV28"/>
      <c r="IOX28"/>
      <c r="IOZ28"/>
      <c r="IPB28"/>
      <c r="IPD28"/>
      <c r="IPF28"/>
      <c r="IPH28"/>
      <c r="IPJ28"/>
      <c r="IPL28"/>
      <c r="IPN28"/>
      <c r="IPP28"/>
      <c r="IPR28"/>
      <c r="IPT28"/>
      <c r="IPV28"/>
      <c r="IPX28"/>
      <c r="IPZ28"/>
      <c r="IQB28"/>
      <c r="IQD28"/>
      <c r="IQF28"/>
      <c r="IQH28"/>
      <c r="IQJ28"/>
      <c r="IQL28"/>
      <c r="IQN28"/>
      <c r="IQP28"/>
      <c r="IQR28"/>
      <c r="IQT28"/>
      <c r="IQV28"/>
      <c r="IQX28"/>
      <c r="IQZ28"/>
      <c r="IRB28"/>
      <c r="IRD28"/>
      <c r="IRF28"/>
      <c r="IRH28"/>
      <c r="IRJ28"/>
      <c r="IRL28"/>
      <c r="IRN28"/>
      <c r="IRP28"/>
      <c r="IRR28"/>
      <c r="IRT28"/>
      <c r="IRV28"/>
      <c r="IRX28"/>
      <c r="IRZ28"/>
      <c r="ISB28"/>
      <c r="ISD28"/>
      <c r="ISF28"/>
      <c r="ISH28"/>
      <c r="ISJ28"/>
      <c r="ISL28"/>
      <c r="ISN28"/>
      <c r="ISP28"/>
      <c r="ISR28"/>
      <c r="IST28"/>
      <c r="ISV28"/>
      <c r="ISX28"/>
      <c r="ISZ28"/>
      <c r="ITB28"/>
      <c r="ITD28"/>
      <c r="ITF28"/>
      <c r="ITH28"/>
      <c r="ITJ28"/>
      <c r="ITL28"/>
      <c r="ITN28"/>
      <c r="ITP28"/>
      <c r="ITR28"/>
      <c r="ITT28"/>
      <c r="ITV28"/>
      <c r="ITX28"/>
      <c r="ITZ28"/>
      <c r="IUB28"/>
      <c r="IUD28"/>
      <c r="IUF28"/>
      <c r="IUH28"/>
      <c r="IUJ28"/>
      <c r="IUL28"/>
      <c r="IUN28"/>
      <c r="IUP28"/>
      <c r="IUR28"/>
      <c r="IUT28"/>
      <c r="IUV28"/>
      <c r="IUX28"/>
      <c r="IUZ28"/>
      <c r="IVB28"/>
      <c r="IVD28"/>
      <c r="IVF28"/>
      <c r="IVH28"/>
      <c r="IVJ28"/>
      <c r="IVL28"/>
      <c r="IVN28"/>
      <c r="IVP28"/>
      <c r="IVR28"/>
      <c r="IVT28"/>
      <c r="IVV28"/>
      <c r="IVX28"/>
      <c r="IVZ28"/>
      <c r="IWB28"/>
      <c r="IWD28"/>
      <c r="IWF28"/>
      <c r="IWH28"/>
      <c r="IWJ28"/>
      <c r="IWL28"/>
      <c r="IWN28"/>
      <c r="IWP28"/>
      <c r="IWR28"/>
      <c r="IWT28"/>
      <c r="IWV28"/>
      <c r="IWX28"/>
      <c r="IWZ28"/>
      <c r="IXB28"/>
      <c r="IXD28"/>
      <c r="IXF28"/>
      <c r="IXH28"/>
      <c r="IXJ28"/>
      <c r="IXL28"/>
      <c r="IXN28"/>
      <c r="IXP28"/>
      <c r="IXR28"/>
      <c r="IXT28"/>
      <c r="IXV28"/>
      <c r="IXX28"/>
      <c r="IXZ28"/>
      <c r="IYB28"/>
      <c r="IYD28"/>
      <c r="IYF28"/>
      <c r="IYH28"/>
      <c r="IYJ28"/>
      <c r="IYL28"/>
      <c r="IYN28"/>
      <c r="IYP28"/>
      <c r="IYR28"/>
      <c r="IYT28"/>
      <c r="IYV28"/>
      <c r="IYX28"/>
      <c r="IYZ28"/>
      <c r="IZB28"/>
      <c r="IZD28"/>
      <c r="IZF28"/>
      <c r="IZH28"/>
      <c r="IZJ28"/>
      <c r="IZL28"/>
      <c r="IZN28"/>
      <c r="IZP28"/>
      <c r="IZR28"/>
      <c r="IZT28"/>
      <c r="IZV28"/>
      <c r="IZX28"/>
      <c r="IZZ28"/>
      <c r="JAB28"/>
      <c r="JAD28"/>
      <c r="JAF28"/>
      <c r="JAH28"/>
      <c r="JAJ28"/>
      <c r="JAL28"/>
      <c r="JAN28"/>
      <c r="JAP28"/>
      <c r="JAR28"/>
      <c r="JAT28"/>
      <c r="JAV28"/>
      <c r="JAX28"/>
      <c r="JAZ28"/>
      <c r="JBB28"/>
      <c r="JBD28"/>
      <c r="JBF28"/>
      <c r="JBH28"/>
      <c r="JBJ28"/>
      <c r="JBL28"/>
      <c r="JBN28"/>
      <c r="JBP28"/>
      <c r="JBR28"/>
      <c r="JBT28"/>
      <c r="JBV28"/>
      <c r="JBX28"/>
      <c r="JBZ28"/>
      <c r="JCB28"/>
      <c r="JCD28"/>
      <c r="JCF28"/>
      <c r="JCH28"/>
      <c r="JCJ28"/>
      <c r="JCL28"/>
      <c r="JCN28"/>
      <c r="JCP28"/>
      <c r="JCR28"/>
      <c r="JCT28"/>
      <c r="JCV28"/>
      <c r="JCX28"/>
      <c r="JCZ28"/>
      <c r="JDB28"/>
      <c r="JDD28"/>
      <c r="JDF28"/>
      <c r="JDH28"/>
      <c r="JDJ28"/>
      <c r="JDL28"/>
      <c r="JDN28"/>
      <c r="JDP28"/>
      <c r="JDR28"/>
      <c r="JDT28"/>
      <c r="JDV28"/>
      <c r="JDX28"/>
      <c r="JDZ28"/>
      <c r="JEB28"/>
      <c r="JED28"/>
      <c r="JEF28"/>
      <c r="JEH28"/>
      <c r="JEJ28"/>
      <c r="JEL28"/>
      <c r="JEN28"/>
      <c r="JEP28"/>
      <c r="JER28"/>
      <c r="JET28"/>
      <c r="JEV28"/>
      <c r="JEX28"/>
      <c r="JEZ28"/>
      <c r="JFB28"/>
      <c r="JFD28"/>
      <c r="JFF28"/>
      <c r="JFH28"/>
      <c r="JFJ28"/>
      <c r="JFL28"/>
      <c r="JFN28"/>
      <c r="JFP28"/>
      <c r="JFR28"/>
      <c r="JFT28"/>
      <c r="JFV28"/>
      <c r="JFX28"/>
      <c r="JFZ28"/>
      <c r="JGB28"/>
      <c r="JGD28"/>
      <c r="JGF28"/>
      <c r="JGH28"/>
      <c r="JGJ28"/>
      <c r="JGL28"/>
      <c r="JGN28"/>
      <c r="JGP28"/>
      <c r="JGR28"/>
      <c r="JGT28"/>
      <c r="JGV28"/>
      <c r="JGX28"/>
      <c r="JGZ28"/>
      <c r="JHB28"/>
      <c r="JHD28"/>
      <c r="JHF28"/>
      <c r="JHH28"/>
      <c r="JHJ28"/>
      <c r="JHL28"/>
      <c r="JHN28"/>
      <c r="JHP28"/>
      <c r="JHR28"/>
      <c r="JHT28"/>
      <c r="JHV28"/>
      <c r="JHX28"/>
      <c r="JHZ28"/>
      <c r="JIB28"/>
      <c r="JID28"/>
      <c r="JIF28"/>
      <c r="JIH28"/>
      <c r="JIJ28"/>
      <c r="JIL28"/>
      <c r="JIN28"/>
      <c r="JIP28"/>
      <c r="JIR28"/>
      <c r="JIT28"/>
      <c r="JIV28"/>
      <c r="JIX28"/>
      <c r="JIZ28"/>
      <c r="JJB28"/>
      <c r="JJD28"/>
      <c r="JJF28"/>
      <c r="JJH28"/>
      <c r="JJJ28"/>
      <c r="JJL28"/>
      <c r="JJN28"/>
      <c r="JJP28"/>
      <c r="JJR28"/>
      <c r="JJT28"/>
      <c r="JJV28"/>
      <c r="JJX28"/>
      <c r="JJZ28"/>
      <c r="JKB28"/>
      <c r="JKD28"/>
      <c r="JKF28"/>
      <c r="JKH28"/>
      <c r="JKJ28"/>
      <c r="JKL28"/>
      <c r="JKN28"/>
      <c r="JKP28"/>
      <c r="JKR28"/>
      <c r="JKT28"/>
      <c r="JKV28"/>
      <c r="JKX28"/>
      <c r="JKZ28"/>
      <c r="JLB28"/>
      <c r="JLD28"/>
      <c r="JLF28"/>
      <c r="JLH28"/>
      <c r="JLJ28"/>
      <c r="JLL28"/>
      <c r="JLN28"/>
      <c r="JLP28"/>
      <c r="JLR28"/>
      <c r="JLT28"/>
      <c r="JLV28"/>
      <c r="JLX28"/>
      <c r="JLZ28"/>
      <c r="JMB28"/>
      <c r="JMD28"/>
      <c r="JMF28"/>
      <c r="JMH28"/>
      <c r="JMJ28"/>
      <c r="JML28"/>
      <c r="JMN28"/>
      <c r="JMP28"/>
      <c r="JMR28"/>
      <c r="JMT28"/>
      <c r="JMV28"/>
      <c r="JMX28"/>
      <c r="JMZ28"/>
      <c r="JNB28"/>
      <c r="JND28"/>
      <c r="JNF28"/>
      <c r="JNH28"/>
      <c r="JNJ28"/>
      <c r="JNL28"/>
      <c r="JNN28"/>
      <c r="JNP28"/>
      <c r="JNR28"/>
      <c r="JNT28"/>
      <c r="JNV28"/>
      <c r="JNX28"/>
      <c r="JNZ28"/>
      <c r="JOB28"/>
      <c r="JOD28"/>
      <c r="JOF28"/>
      <c r="JOH28"/>
      <c r="JOJ28"/>
      <c r="JOL28"/>
      <c r="JON28"/>
      <c r="JOP28"/>
      <c r="JOR28"/>
      <c r="JOT28"/>
      <c r="JOV28"/>
      <c r="JOX28"/>
      <c r="JOZ28"/>
      <c r="JPB28"/>
      <c r="JPD28"/>
      <c r="JPF28"/>
      <c r="JPH28"/>
      <c r="JPJ28"/>
      <c r="JPL28"/>
      <c r="JPN28"/>
      <c r="JPP28"/>
      <c r="JPR28"/>
      <c r="JPT28"/>
      <c r="JPV28"/>
      <c r="JPX28"/>
      <c r="JPZ28"/>
      <c r="JQB28"/>
      <c r="JQD28"/>
      <c r="JQF28"/>
      <c r="JQH28"/>
      <c r="JQJ28"/>
      <c r="JQL28"/>
      <c r="JQN28"/>
      <c r="JQP28"/>
      <c r="JQR28"/>
      <c r="JQT28"/>
      <c r="JQV28"/>
      <c r="JQX28"/>
      <c r="JQZ28"/>
      <c r="JRB28"/>
      <c r="JRD28"/>
      <c r="JRF28"/>
      <c r="JRH28"/>
      <c r="JRJ28"/>
      <c r="JRL28"/>
      <c r="JRN28"/>
      <c r="JRP28"/>
      <c r="JRR28"/>
      <c r="JRT28"/>
      <c r="JRV28"/>
      <c r="JRX28"/>
      <c r="JRZ28"/>
      <c r="JSB28"/>
      <c r="JSD28"/>
      <c r="JSF28"/>
      <c r="JSH28"/>
      <c r="JSJ28"/>
      <c r="JSL28"/>
      <c r="JSN28"/>
      <c r="JSP28"/>
      <c r="JSR28"/>
      <c r="JST28"/>
      <c r="JSV28"/>
      <c r="JSX28"/>
      <c r="JSZ28"/>
      <c r="JTB28"/>
      <c r="JTD28"/>
      <c r="JTF28"/>
      <c r="JTH28"/>
      <c r="JTJ28"/>
      <c r="JTL28"/>
      <c r="JTN28"/>
      <c r="JTP28"/>
      <c r="JTR28"/>
      <c r="JTT28"/>
      <c r="JTV28"/>
      <c r="JTX28"/>
      <c r="JTZ28"/>
      <c r="JUB28"/>
      <c r="JUD28"/>
      <c r="JUF28"/>
      <c r="JUH28"/>
      <c r="JUJ28"/>
      <c r="JUL28"/>
      <c r="JUN28"/>
      <c r="JUP28"/>
      <c r="JUR28"/>
      <c r="JUT28"/>
      <c r="JUV28"/>
      <c r="JUX28"/>
      <c r="JUZ28"/>
      <c r="JVB28"/>
      <c r="JVD28"/>
      <c r="JVF28"/>
      <c r="JVH28"/>
      <c r="JVJ28"/>
      <c r="JVL28"/>
      <c r="JVN28"/>
      <c r="JVP28"/>
      <c r="JVR28"/>
      <c r="JVT28"/>
      <c r="JVV28"/>
      <c r="JVX28"/>
      <c r="JVZ28"/>
      <c r="JWB28"/>
      <c r="JWD28"/>
      <c r="JWF28"/>
      <c r="JWH28"/>
      <c r="JWJ28"/>
      <c r="JWL28"/>
      <c r="JWN28"/>
      <c r="JWP28"/>
      <c r="JWR28"/>
      <c r="JWT28"/>
      <c r="JWV28"/>
      <c r="JWX28"/>
      <c r="JWZ28"/>
      <c r="JXB28"/>
      <c r="JXD28"/>
      <c r="JXF28"/>
      <c r="JXH28"/>
      <c r="JXJ28"/>
      <c r="JXL28"/>
      <c r="JXN28"/>
      <c r="JXP28"/>
      <c r="JXR28"/>
      <c r="JXT28"/>
      <c r="JXV28"/>
      <c r="JXX28"/>
      <c r="JXZ28"/>
      <c r="JYB28"/>
      <c r="JYD28"/>
      <c r="JYF28"/>
      <c r="JYH28"/>
      <c r="JYJ28"/>
      <c r="JYL28"/>
      <c r="JYN28"/>
      <c r="JYP28"/>
      <c r="JYR28"/>
      <c r="JYT28"/>
      <c r="JYV28"/>
      <c r="JYX28"/>
      <c r="JYZ28"/>
      <c r="JZB28"/>
      <c r="JZD28"/>
      <c r="JZF28"/>
      <c r="JZH28"/>
      <c r="JZJ28"/>
      <c r="JZL28"/>
      <c r="JZN28"/>
      <c r="JZP28"/>
      <c r="JZR28"/>
      <c r="JZT28"/>
      <c r="JZV28"/>
      <c r="JZX28"/>
      <c r="JZZ28"/>
      <c r="KAB28"/>
      <c r="KAD28"/>
      <c r="KAF28"/>
      <c r="KAH28"/>
      <c r="KAJ28"/>
      <c r="KAL28"/>
      <c r="KAN28"/>
      <c r="KAP28"/>
      <c r="KAR28"/>
      <c r="KAT28"/>
      <c r="KAV28"/>
      <c r="KAX28"/>
      <c r="KAZ28"/>
      <c r="KBB28"/>
      <c r="KBD28"/>
      <c r="KBF28"/>
      <c r="KBH28"/>
      <c r="KBJ28"/>
      <c r="KBL28"/>
      <c r="KBN28"/>
      <c r="KBP28"/>
      <c r="KBR28"/>
      <c r="KBT28"/>
      <c r="KBV28"/>
      <c r="KBX28"/>
      <c r="KBZ28"/>
      <c r="KCB28"/>
      <c r="KCD28"/>
      <c r="KCF28"/>
      <c r="KCH28"/>
      <c r="KCJ28"/>
      <c r="KCL28"/>
      <c r="KCN28"/>
      <c r="KCP28"/>
      <c r="KCR28"/>
      <c r="KCT28"/>
      <c r="KCV28"/>
      <c r="KCX28"/>
      <c r="KCZ28"/>
      <c r="KDB28"/>
      <c r="KDD28"/>
      <c r="KDF28"/>
      <c r="KDH28"/>
      <c r="KDJ28"/>
      <c r="KDL28"/>
      <c r="KDN28"/>
      <c r="KDP28"/>
      <c r="KDR28"/>
      <c r="KDT28"/>
      <c r="KDV28"/>
      <c r="KDX28"/>
      <c r="KDZ28"/>
      <c r="KEB28"/>
      <c r="KED28"/>
      <c r="KEF28"/>
      <c r="KEH28"/>
      <c r="KEJ28"/>
      <c r="KEL28"/>
      <c r="KEN28"/>
      <c r="KEP28"/>
      <c r="KER28"/>
      <c r="KET28"/>
      <c r="KEV28"/>
      <c r="KEX28"/>
      <c r="KEZ28"/>
      <c r="KFB28"/>
      <c r="KFD28"/>
      <c r="KFF28"/>
      <c r="KFH28"/>
      <c r="KFJ28"/>
      <c r="KFL28"/>
      <c r="KFN28"/>
      <c r="KFP28"/>
      <c r="KFR28"/>
      <c r="KFT28"/>
      <c r="KFV28"/>
      <c r="KFX28"/>
      <c r="KFZ28"/>
      <c r="KGB28"/>
      <c r="KGD28"/>
      <c r="KGF28"/>
      <c r="KGH28"/>
      <c r="KGJ28"/>
      <c r="KGL28"/>
      <c r="KGN28"/>
      <c r="KGP28"/>
      <c r="KGR28"/>
      <c r="KGT28"/>
      <c r="KGV28"/>
      <c r="KGX28"/>
      <c r="KGZ28"/>
      <c r="KHB28"/>
      <c r="KHD28"/>
      <c r="KHF28"/>
      <c r="KHH28"/>
      <c r="KHJ28"/>
      <c r="KHL28"/>
      <c r="KHN28"/>
      <c r="KHP28"/>
      <c r="KHR28"/>
      <c r="KHT28"/>
      <c r="KHV28"/>
      <c r="KHX28"/>
      <c r="KHZ28"/>
      <c r="KIB28"/>
      <c r="KID28"/>
      <c r="KIF28"/>
      <c r="KIH28"/>
      <c r="KIJ28"/>
      <c r="KIL28"/>
      <c r="KIN28"/>
      <c r="KIP28"/>
      <c r="KIR28"/>
      <c r="KIT28"/>
      <c r="KIV28"/>
      <c r="KIX28"/>
      <c r="KIZ28"/>
      <c r="KJB28"/>
      <c r="KJD28"/>
      <c r="KJF28"/>
      <c r="KJH28"/>
      <c r="KJJ28"/>
      <c r="KJL28"/>
      <c r="KJN28"/>
      <c r="KJP28"/>
      <c r="KJR28"/>
      <c r="KJT28"/>
      <c r="KJV28"/>
      <c r="KJX28"/>
      <c r="KJZ28"/>
      <c r="KKB28"/>
      <c r="KKD28"/>
      <c r="KKF28"/>
      <c r="KKH28"/>
      <c r="KKJ28"/>
      <c r="KKL28"/>
      <c r="KKN28"/>
      <c r="KKP28"/>
      <c r="KKR28"/>
      <c r="KKT28"/>
      <c r="KKV28"/>
      <c r="KKX28"/>
      <c r="KKZ28"/>
      <c r="KLB28"/>
      <c r="KLD28"/>
      <c r="KLF28"/>
      <c r="KLH28"/>
      <c r="KLJ28"/>
      <c r="KLL28"/>
      <c r="KLN28"/>
      <c r="KLP28"/>
      <c r="KLR28"/>
      <c r="KLT28"/>
      <c r="KLV28"/>
      <c r="KLX28"/>
      <c r="KLZ28"/>
      <c r="KMB28"/>
      <c r="KMD28"/>
      <c r="KMF28"/>
      <c r="KMH28"/>
      <c r="KMJ28"/>
      <c r="KML28"/>
      <c r="KMN28"/>
      <c r="KMP28"/>
      <c r="KMR28"/>
      <c r="KMT28"/>
      <c r="KMV28"/>
      <c r="KMX28"/>
      <c r="KMZ28"/>
      <c r="KNB28"/>
      <c r="KND28"/>
      <c r="KNF28"/>
      <c r="KNH28"/>
      <c r="KNJ28"/>
      <c r="KNL28"/>
      <c r="KNN28"/>
      <c r="KNP28"/>
      <c r="KNR28"/>
      <c r="KNT28"/>
      <c r="KNV28"/>
      <c r="KNX28"/>
      <c r="KNZ28"/>
      <c r="KOB28"/>
      <c r="KOD28"/>
      <c r="KOF28"/>
      <c r="KOH28"/>
      <c r="KOJ28"/>
      <c r="KOL28"/>
      <c r="KON28"/>
      <c r="KOP28"/>
      <c r="KOR28"/>
      <c r="KOT28"/>
      <c r="KOV28"/>
      <c r="KOX28"/>
      <c r="KOZ28"/>
      <c r="KPB28"/>
      <c r="KPD28"/>
      <c r="KPF28"/>
      <c r="KPH28"/>
      <c r="KPJ28"/>
      <c r="KPL28"/>
      <c r="KPN28"/>
      <c r="KPP28"/>
      <c r="KPR28"/>
      <c r="KPT28"/>
      <c r="KPV28"/>
      <c r="KPX28"/>
      <c r="KPZ28"/>
      <c r="KQB28"/>
      <c r="KQD28"/>
      <c r="KQF28"/>
      <c r="KQH28"/>
      <c r="KQJ28"/>
      <c r="KQL28"/>
      <c r="KQN28"/>
      <c r="KQP28"/>
      <c r="KQR28"/>
      <c r="KQT28"/>
      <c r="KQV28"/>
      <c r="KQX28"/>
      <c r="KQZ28"/>
      <c r="KRB28"/>
      <c r="KRD28"/>
      <c r="KRF28"/>
      <c r="KRH28"/>
      <c r="KRJ28"/>
      <c r="KRL28"/>
      <c r="KRN28"/>
      <c r="KRP28"/>
      <c r="KRR28"/>
      <c r="KRT28"/>
      <c r="KRV28"/>
      <c r="KRX28"/>
      <c r="KRZ28"/>
      <c r="KSB28"/>
      <c r="KSD28"/>
      <c r="KSF28"/>
      <c r="KSH28"/>
      <c r="KSJ28"/>
      <c r="KSL28"/>
      <c r="KSN28"/>
      <c r="KSP28"/>
      <c r="KSR28"/>
      <c r="KST28"/>
      <c r="KSV28"/>
      <c r="KSX28"/>
      <c r="KSZ28"/>
      <c r="KTB28"/>
      <c r="KTD28"/>
      <c r="KTF28"/>
      <c r="KTH28"/>
      <c r="KTJ28"/>
      <c r="KTL28"/>
      <c r="KTN28"/>
      <c r="KTP28"/>
      <c r="KTR28"/>
      <c r="KTT28"/>
      <c r="KTV28"/>
      <c r="KTX28"/>
      <c r="KTZ28"/>
      <c r="KUB28"/>
      <c r="KUD28"/>
      <c r="KUF28"/>
      <c r="KUH28"/>
      <c r="KUJ28"/>
      <c r="KUL28"/>
      <c r="KUN28"/>
      <c r="KUP28"/>
      <c r="KUR28"/>
      <c r="KUT28"/>
      <c r="KUV28"/>
      <c r="KUX28"/>
      <c r="KUZ28"/>
      <c r="KVB28"/>
      <c r="KVD28"/>
      <c r="KVF28"/>
      <c r="KVH28"/>
      <c r="KVJ28"/>
      <c r="KVL28"/>
      <c r="KVN28"/>
      <c r="KVP28"/>
      <c r="KVR28"/>
      <c r="KVT28"/>
      <c r="KVV28"/>
      <c r="KVX28"/>
      <c r="KVZ28"/>
      <c r="KWB28"/>
      <c r="KWD28"/>
      <c r="KWF28"/>
      <c r="KWH28"/>
      <c r="KWJ28"/>
      <c r="KWL28"/>
      <c r="KWN28"/>
      <c r="KWP28"/>
      <c r="KWR28"/>
      <c r="KWT28"/>
      <c r="KWV28"/>
      <c r="KWX28"/>
      <c r="KWZ28"/>
      <c r="KXB28"/>
      <c r="KXD28"/>
      <c r="KXF28"/>
      <c r="KXH28"/>
      <c r="KXJ28"/>
      <c r="KXL28"/>
      <c r="KXN28"/>
      <c r="KXP28"/>
      <c r="KXR28"/>
      <c r="KXT28"/>
      <c r="KXV28"/>
      <c r="KXX28"/>
      <c r="KXZ28"/>
      <c r="KYB28"/>
      <c r="KYD28"/>
      <c r="KYF28"/>
      <c r="KYH28"/>
      <c r="KYJ28"/>
      <c r="KYL28"/>
      <c r="KYN28"/>
      <c r="KYP28"/>
      <c r="KYR28"/>
      <c r="KYT28"/>
      <c r="KYV28"/>
      <c r="KYX28"/>
      <c r="KYZ28"/>
      <c r="KZB28"/>
      <c r="KZD28"/>
      <c r="KZF28"/>
      <c r="KZH28"/>
      <c r="KZJ28"/>
      <c r="KZL28"/>
      <c r="KZN28"/>
      <c r="KZP28"/>
      <c r="KZR28"/>
      <c r="KZT28"/>
      <c r="KZV28"/>
      <c r="KZX28"/>
      <c r="KZZ28"/>
      <c r="LAB28"/>
      <c r="LAD28"/>
      <c r="LAF28"/>
      <c r="LAH28"/>
      <c r="LAJ28"/>
      <c r="LAL28"/>
      <c r="LAN28"/>
      <c r="LAP28"/>
      <c r="LAR28"/>
      <c r="LAT28"/>
      <c r="LAV28"/>
      <c r="LAX28"/>
      <c r="LAZ28"/>
      <c r="LBB28"/>
      <c r="LBD28"/>
      <c r="LBF28"/>
      <c r="LBH28"/>
      <c r="LBJ28"/>
      <c r="LBL28"/>
      <c r="LBN28"/>
      <c r="LBP28"/>
      <c r="LBR28"/>
      <c r="LBT28"/>
      <c r="LBV28"/>
      <c r="LBX28"/>
      <c r="LBZ28"/>
      <c r="LCB28"/>
      <c r="LCD28"/>
      <c r="LCF28"/>
      <c r="LCH28"/>
      <c r="LCJ28"/>
      <c r="LCL28"/>
      <c r="LCN28"/>
      <c r="LCP28"/>
      <c r="LCR28"/>
      <c r="LCT28"/>
      <c r="LCV28"/>
      <c r="LCX28"/>
      <c r="LCZ28"/>
      <c r="LDB28"/>
      <c r="LDD28"/>
      <c r="LDF28"/>
      <c r="LDH28"/>
      <c r="LDJ28"/>
      <c r="LDL28"/>
      <c r="LDN28"/>
      <c r="LDP28"/>
      <c r="LDR28"/>
      <c r="LDT28"/>
      <c r="LDV28"/>
      <c r="LDX28"/>
      <c r="LDZ28"/>
      <c r="LEB28"/>
      <c r="LED28"/>
      <c r="LEF28"/>
      <c r="LEH28"/>
      <c r="LEJ28"/>
      <c r="LEL28"/>
      <c r="LEN28"/>
      <c r="LEP28"/>
      <c r="LER28"/>
      <c r="LET28"/>
      <c r="LEV28"/>
      <c r="LEX28"/>
      <c r="LEZ28"/>
      <c r="LFB28"/>
      <c r="LFD28"/>
      <c r="LFF28"/>
      <c r="LFH28"/>
      <c r="LFJ28"/>
      <c r="LFL28"/>
      <c r="LFN28"/>
      <c r="LFP28"/>
      <c r="LFR28"/>
      <c r="LFT28"/>
      <c r="LFV28"/>
      <c r="LFX28"/>
      <c r="LFZ28"/>
      <c r="LGB28"/>
      <c r="LGD28"/>
      <c r="LGF28"/>
      <c r="LGH28"/>
      <c r="LGJ28"/>
      <c r="LGL28"/>
      <c r="LGN28"/>
      <c r="LGP28"/>
      <c r="LGR28"/>
      <c r="LGT28"/>
      <c r="LGV28"/>
      <c r="LGX28"/>
      <c r="LGZ28"/>
      <c r="LHB28"/>
      <c r="LHD28"/>
      <c r="LHF28"/>
      <c r="LHH28"/>
      <c r="LHJ28"/>
      <c r="LHL28"/>
      <c r="LHN28"/>
      <c r="LHP28"/>
      <c r="LHR28"/>
      <c r="LHT28"/>
      <c r="LHV28"/>
      <c r="LHX28"/>
      <c r="LHZ28"/>
      <c r="LIB28"/>
      <c r="LID28"/>
      <c r="LIF28"/>
      <c r="LIH28"/>
      <c r="LIJ28"/>
      <c r="LIL28"/>
      <c r="LIN28"/>
      <c r="LIP28"/>
      <c r="LIR28"/>
      <c r="LIT28"/>
      <c r="LIV28"/>
      <c r="LIX28"/>
      <c r="LIZ28"/>
      <c r="LJB28"/>
      <c r="LJD28"/>
      <c r="LJF28"/>
      <c r="LJH28"/>
      <c r="LJJ28"/>
      <c r="LJL28"/>
      <c r="LJN28"/>
      <c r="LJP28"/>
      <c r="LJR28"/>
      <c r="LJT28"/>
      <c r="LJV28"/>
      <c r="LJX28"/>
      <c r="LJZ28"/>
      <c r="LKB28"/>
      <c r="LKD28"/>
      <c r="LKF28"/>
      <c r="LKH28"/>
      <c r="LKJ28"/>
      <c r="LKL28"/>
      <c r="LKN28"/>
      <c r="LKP28"/>
      <c r="LKR28"/>
      <c r="LKT28"/>
      <c r="LKV28"/>
      <c r="LKX28"/>
      <c r="LKZ28"/>
      <c r="LLB28"/>
      <c r="LLD28"/>
      <c r="LLF28"/>
      <c r="LLH28"/>
      <c r="LLJ28"/>
      <c r="LLL28"/>
      <c r="LLN28"/>
      <c r="LLP28"/>
      <c r="LLR28"/>
      <c r="LLT28"/>
      <c r="LLV28"/>
      <c r="LLX28"/>
      <c r="LLZ28"/>
      <c r="LMB28"/>
      <c r="LMD28"/>
      <c r="LMF28"/>
      <c r="LMH28"/>
      <c r="LMJ28"/>
      <c r="LML28"/>
      <c r="LMN28"/>
      <c r="LMP28"/>
      <c r="LMR28"/>
      <c r="LMT28"/>
      <c r="LMV28"/>
      <c r="LMX28"/>
      <c r="LMZ28"/>
      <c r="LNB28"/>
      <c r="LND28"/>
      <c r="LNF28"/>
      <c r="LNH28"/>
      <c r="LNJ28"/>
      <c r="LNL28"/>
      <c r="LNN28"/>
      <c r="LNP28"/>
      <c r="LNR28"/>
      <c r="LNT28"/>
      <c r="LNV28"/>
      <c r="LNX28"/>
      <c r="LNZ28"/>
      <c r="LOB28"/>
      <c r="LOD28"/>
      <c r="LOF28"/>
      <c r="LOH28"/>
      <c r="LOJ28"/>
      <c r="LOL28"/>
      <c r="LON28"/>
      <c r="LOP28"/>
      <c r="LOR28"/>
      <c r="LOT28"/>
      <c r="LOV28"/>
      <c r="LOX28"/>
      <c r="LOZ28"/>
      <c r="LPB28"/>
      <c r="LPD28"/>
      <c r="LPF28"/>
      <c r="LPH28"/>
      <c r="LPJ28"/>
      <c r="LPL28"/>
      <c r="LPN28"/>
      <c r="LPP28"/>
      <c r="LPR28"/>
      <c r="LPT28"/>
      <c r="LPV28"/>
      <c r="LPX28"/>
      <c r="LPZ28"/>
      <c r="LQB28"/>
      <c r="LQD28"/>
      <c r="LQF28"/>
      <c r="LQH28"/>
      <c r="LQJ28"/>
      <c r="LQL28"/>
      <c r="LQN28"/>
      <c r="LQP28"/>
      <c r="LQR28"/>
      <c r="LQT28"/>
      <c r="LQV28"/>
      <c r="LQX28"/>
      <c r="LQZ28"/>
      <c r="LRB28"/>
      <c r="LRD28"/>
      <c r="LRF28"/>
      <c r="LRH28"/>
      <c r="LRJ28"/>
      <c r="LRL28"/>
      <c r="LRN28"/>
      <c r="LRP28"/>
      <c r="LRR28"/>
      <c r="LRT28"/>
      <c r="LRV28"/>
      <c r="LRX28"/>
      <c r="LRZ28"/>
      <c r="LSB28"/>
      <c r="LSD28"/>
      <c r="LSF28"/>
      <c r="LSH28"/>
      <c r="LSJ28"/>
      <c r="LSL28"/>
      <c r="LSN28"/>
      <c r="LSP28"/>
      <c r="LSR28"/>
      <c r="LST28"/>
      <c r="LSV28"/>
      <c r="LSX28"/>
      <c r="LSZ28"/>
      <c r="LTB28"/>
      <c r="LTD28"/>
      <c r="LTF28"/>
      <c r="LTH28"/>
      <c r="LTJ28"/>
      <c r="LTL28"/>
      <c r="LTN28"/>
      <c r="LTP28"/>
      <c r="LTR28"/>
      <c r="LTT28"/>
      <c r="LTV28"/>
      <c r="LTX28"/>
      <c r="LTZ28"/>
      <c r="LUB28"/>
      <c r="LUD28"/>
      <c r="LUF28"/>
      <c r="LUH28"/>
      <c r="LUJ28"/>
      <c r="LUL28"/>
      <c r="LUN28"/>
      <c r="LUP28"/>
      <c r="LUR28"/>
      <c r="LUT28"/>
      <c r="LUV28"/>
      <c r="LUX28"/>
      <c r="LUZ28"/>
      <c r="LVB28"/>
      <c r="LVD28"/>
      <c r="LVF28"/>
      <c r="LVH28"/>
      <c r="LVJ28"/>
      <c r="LVL28"/>
      <c r="LVN28"/>
      <c r="LVP28"/>
      <c r="LVR28"/>
      <c r="LVT28"/>
      <c r="LVV28"/>
      <c r="LVX28"/>
      <c r="LVZ28"/>
      <c r="LWB28"/>
      <c r="LWD28"/>
      <c r="LWF28"/>
      <c r="LWH28"/>
      <c r="LWJ28"/>
      <c r="LWL28"/>
      <c r="LWN28"/>
      <c r="LWP28"/>
      <c r="LWR28"/>
      <c r="LWT28"/>
      <c r="LWV28"/>
      <c r="LWX28"/>
      <c r="LWZ28"/>
      <c r="LXB28"/>
      <c r="LXD28"/>
      <c r="LXF28"/>
      <c r="LXH28"/>
      <c r="LXJ28"/>
      <c r="LXL28"/>
      <c r="LXN28"/>
      <c r="LXP28"/>
      <c r="LXR28"/>
      <c r="LXT28"/>
      <c r="LXV28"/>
      <c r="LXX28"/>
      <c r="LXZ28"/>
      <c r="LYB28"/>
      <c r="LYD28"/>
      <c r="LYF28"/>
      <c r="LYH28"/>
      <c r="LYJ28"/>
      <c r="LYL28"/>
      <c r="LYN28"/>
      <c r="LYP28"/>
      <c r="LYR28"/>
      <c r="LYT28"/>
      <c r="LYV28"/>
      <c r="LYX28"/>
      <c r="LYZ28"/>
      <c r="LZB28"/>
      <c r="LZD28"/>
      <c r="LZF28"/>
      <c r="LZH28"/>
      <c r="LZJ28"/>
      <c r="LZL28"/>
      <c r="LZN28"/>
      <c r="LZP28"/>
      <c r="LZR28"/>
      <c r="LZT28"/>
      <c r="LZV28"/>
      <c r="LZX28"/>
      <c r="LZZ28"/>
      <c r="MAB28"/>
      <c r="MAD28"/>
      <c r="MAF28"/>
      <c r="MAH28"/>
      <c r="MAJ28"/>
      <c r="MAL28"/>
      <c r="MAN28"/>
      <c r="MAP28"/>
      <c r="MAR28"/>
      <c r="MAT28"/>
      <c r="MAV28"/>
      <c r="MAX28"/>
      <c r="MAZ28"/>
      <c r="MBB28"/>
      <c r="MBD28"/>
      <c r="MBF28"/>
      <c r="MBH28"/>
      <c r="MBJ28"/>
      <c r="MBL28"/>
      <c r="MBN28"/>
      <c r="MBP28"/>
      <c r="MBR28"/>
      <c r="MBT28"/>
      <c r="MBV28"/>
      <c r="MBX28"/>
      <c r="MBZ28"/>
      <c r="MCB28"/>
      <c r="MCD28"/>
      <c r="MCF28"/>
      <c r="MCH28"/>
      <c r="MCJ28"/>
      <c r="MCL28"/>
      <c r="MCN28"/>
      <c r="MCP28"/>
      <c r="MCR28"/>
      <c r="MCT28"/>
      <c r="MCV28"/>
      <c r="MCX28"/>
      <c r="MCZ28"/>
      <c r="MDB28"/>
      <c r="MDD28"/>
      <c r="MDF28"/>
      <c r="MDH28"/>
      <c r="MDJ28"/>
      <c r="MDL28"/>
      <c r="MDN28"/>
      <c r="MDP28"/>
      <c r="MDR28"/>
      <c r="MDT28"/>
      <c r="MDV28"/>
      <c r="MDX28"/>
      <c r="MDZ28"/>
      <c r="MEB28"/>
      <c r="MED28"/>
      <c r="MEF28"/>
      <c r="MEH28"/>
      <c r="MEJ28"/>
      <c r="MEL28"/>
      <c r="MEN28"/>
      <c r="MEP28"/>
      <c r="MER28"/>
      <c r="MET28"/>
      <c r="MEV28"/>
      <c r="MEX28"/>
      <c r="MEZ28"/>
      <c r="MFB28"/>
      <c r="MFD28"/>
      <c r="MFF28"/>
      <c r="MFH28"/>
      <c r="MFJ28"/>
      <c r="MFL28"/>
      <c r="MFN28"/>
      <c r="MFP28"/>
      <c r="MFR28"/>
      <c r="MFT28"/>
      <c r="MFV28"/>
      <c r="MFX28"/>
      <c r="MFZ28"/>
      <c r="MGB28"/>
      <c r="MGD28"/>
      <c r="MGF28"/>
      <c r="MGH28"/>
      <c r="MGJ28"/>
      <c r="MGL28"/>
      <c r="MGN28"/>
      <c r="MGP28"/>
      <c r="MGR28"/>
      <c r="MGT28"/>
      <c r="MGV28"/>
      <c r="MGX28"/>
      <c r="MGZ28"/>
      <c r="MHB28"/>
      <c r="MHD28"/>
      <c r="MHF28"/>
      <c r="MHH28"/>
      <c r="MHJ28"/>
      <c r="MHL28"/>
      <c r="MHN28"/>
      <c r="MHP28"/>
      <c r="MHR28"/>
      <c r="MHT28"/>
      <c r="MHV28"/>
      <c r="MHX28"/>
      <c r="MHZ28"/>
      <c r="MIB28"/>
      <c r="MID28"/>
      <c r="MIF28"/>
      <c r="MIH28"/>
      <c r="MIJ28"/>
      <c r="MIL28"/>
      <c r="MIN28"/>
      <c r="MIP28"/>
      <c r="MIR28"/>
      <c r="MIT28"/>
      <c r="MIV28"/>
      <c r="MIX28"/>
      <c r="MIZ28"/>
      <c r="MJB28"/>
      <c r="MJD28"/>
      <c r="MJF28"/>
      <c r="MJH28"/>
      <c r="MJJ28"/>
      <c r="MJL28"/>
      <c r="MJN28"/>
      <c r="MJP28"/>
      <c r="MJR28"/>
      <c r="MJT28"/>
      <c r="MJV28"/>
      <c r="MJX28"/>
      <c r="MJZ28"/>
      <c r="MKB28"/>
      <c r="MKD28"/>
      <c r="MKF28"/>
      <c r="MKH28"/>
      <c r="MKJ28"/>
      <c r="MKL28"/>
      <c r="MKN28"/>
      <c r="MKP28"/>
      <c r="MKR28"/>
      <c r="MKT28"/>
      <c r="MKV28"/>
      <c r="MKX28"/>
      <c r="MKZ28"/>
      <c r="MLB28"/>
      <c r="MLD28"/>
      <c r="MLF28"/>
      <c r="MLH28"/>
      <c r="MLJ28"/>
      <c r="MLL28"/>
      <c r="MLN28"/>
      <c r="MLP28"/>
      <c r="MLR28"/>
      <c r="MLT28"/>
      <c r="MLV28"/>
      <c r="MLX28"/>
      <c r="MLZ28"/>
      <c r="MMB28"/>
      <c r="MMD28"/>
      <c r="MMF28"/>
      <c r="MMH28"/>
      <c r="MMJ28"/>
      <c r="MML28"/>
      <c r="MMN28"/>
      <c r="MMP28"/>
      <c r="MMR28"/>
      <c r="MMT28"/>
      <c r="MMV28"/>
      <c r="MMX28"/>
      <c r="MMZ28"/>
      <c r="MNB28"/>
      <c r="MND28"/>
      <c r="MNF28"/>
      <c r="MNH28"/>
      <c r="MNJ28"/>
      <c r="MNL28"/>
      <c r="MNN28"/>
      <c r="MNP28"/>
      <c r="MNR28"/>
      <c r="MNT28"/>
      <c r="MNV28"/>
      <c r="MNX28"/>
      <c r="MNZ28"/>
      <c r="MOB28"/>
      <c r="MOD28"/>
      <c r="MOF28"/>
      <c r="MOH28"/>
      <c r="MOJ28"/>
      <c r="MOL28"/>
      <c r="MON28"/>
      <c r="MOP28"/>
      <c r="MOR28"/>
      <c r="MOT28"/>
      <c r="MOV28"/>
      <c r="MOX28"/>
      <c r="MOZ28"/>
      <c r="MPB28"/>
      <c r="MPD28"/>
      <c r="MPF28"/>
      <c r="MPH28"/>
      <c r="MPJ28"/>
      <c r="MPL28"/>
      <c r="MPN28"/>
      <c r="MPP28"/>
      <c r="MPR28"/>
      <c r="MPT28"/>
      <c r="MPV28"/>
      <c r="MPX28"/>
      <c r="MPZ28"/>
      <c r="MQB28"/>
      <c r="MQD28"/>
      <c r="MQF28"/>
      <c r="MQH28"/>
      <c r="MQJ28"/>
      <c r="MQL28"/>
      <c r="MQN28"/>
      <c r="MQP28"/>
      <c r="MQR28"/>
      <c r="MQT28"/>
      <c r="MQV28"/>
      <c r="MQX28"/>
      <c r="MQZ28"/>
      <c r="MRB28"/>
      <c r="MRD28"/>
      <c r="MRF28"/>
      <c r="MRH28"/>
      <c r="MRJ28"/>
      <c r="MRL28"/>
      <c r="MRN28"/>
      <c r="MRP28"/>
      <c r="MRR28"/>
      <c r="MRT28"/>
      <c r="MRV28"/>
      <c r="MRX28"/>
      <c r="MRZ28"/>
      <c r="MSB28"/>
      <c r="MSD28"/>
      <c r="MSF28"/>
      <c r="MSH28"/>
      <c r="MSJ28"/>
      <c r="MSL28"/>
      <c r="MSN28"/>
      <c r="MSP28"/>
      <c r="MSR28"/>
      <c r="MST28"/>
      <c r="MSV28"/>
      <c r="MSX28"/>
      <c r="MSZ28"/>
      <c r="MTB28"/>
      <c r="MTD28"/>
      <c r="MTF28"/>
      <c r="MTH28"/>
      <c r="MTJ28"/>
      <c r="MTL28"/>
      <c r="MTN28"/>
      <c r="MTP28"/>
      <c r="MTR28"/>
      <c r="MTT28"/>
      <c r="MTV28"/>
      <c r="MTX28"/>
      <c r="MTZ28"/>
      <c r="MUB28"/>
      <c r="MUD28"/>
      <c r="MUF28"/>
      <c r="MUH28"/>
      <c r="MUJ28"/>
      <c r="MUL28"/>
      <c r="MUN28"/>
      <c r="MUP28"/>
      <c r="MUR28"/>
      <c r="MUT28"/>
      <c r="MUV28"/>
      <c r="MUX28"/>
      <c r="MUZ28"/>
      <c r="MVB28"/>
      <c r="MVD28"/>
      <c r="MVF28"/>
      <c r="MVH28"/>
      <c r="MVJ28"/>
      <c r="MVL28"/>
      <c r="MVN28"/>
      <c r="MVP28"/>
      <c r="MVR28"/>
      <c r="MVT28"/>
      <c r="MVV28"/>
      <c r="MVX28"/>
      <c r="MVZ28"/>
      <c r="MWB28"/>
      <c r="MWD28"/>
      <c r="MWF28"/>
      <c r="MWH28"/>
      <c r="MWJ28"/>
      <c r="MWL28"/>
      <c r="MWN28"/>
      <c r="MWP28"/>
      <c r="MWR28"/>
      <c r="MWT28"/>
      <c r="MWV28"/>
      <c r="MWX28"/>
      <c r="MWZ28"/>
      <c r="MXB28"/>
      <c r="MXD28"/>
      <c r="MXF28"/>
      <c r="MXH28"/>
      <c r="MXJ28"/>
      <c r="MXL28"/>
      <c r="MXN28"/>
      <c r="MXP28"/>
      <c r="MXR28"/>
      <c r="MXT28"/>
      <c r="MXV28"/>
      <c r="MXX28"/>
      <c r="MXZ28"/>
      <c r="MYB28"/>
      <c r="MYD28"/>
      <c r="MYF28"/>
      <c r="MYH28"/>
      <c r="MYJ28"/>
      <c r="MYL28"/>
      <c r="MYN28"/>
      <c r="MYP28"/>
      <c r="MYR28"/>
      <c r="MYT28"/>
      <c r="MYV28"/>
      <c r="MYX28"/>
      <c r="MYZ28"/>
      <c r="MZB28"/>
      <c r="MZD28"/>
      <c r="MZF28"/>
      <c r="MZH28"/>
      <c r="MZJ28"/>
      <c r="MZL28"/>
      <c r="MZN28"/>
      <c r="MZP28"/>
      <c r="MZR28"/>
      <c r="MZT28"/>
      <c r="MZV28"/>
      <c r="MZX28"/>
      <c r="MZZ28"/>
      <c r="NAB28"/>
      <c r="NAD28"/>
      <c r="NAF28"/>
      <c r="NAH28"/>
      <c r="NAJ28"/>
      <c r="NAL28"/>
      <c r="NAN28"/>
      <c r="NAP28"/>
      <c r="NAR28"/>
      <c r="NAT28"/>
      <c r="NAV28"/>
      <c r="NAX28"/>
      <c r="NAZ28"/>
      <c r="NBB28"/>
      <c r="NBD28"/>
      <c r="NBF28"/>
      <c r="NBH28"/>
      <c r="NBJ28"/>
      <c r="NBL28"/>
      <c r="NBN28"/>
      <c r="NBP28"/>
      <c r="NBR28"/>
      <c r="NBT28"/>
      <c r="NBV28"/>
      <c r="NBX28"/>
      <c r="NBZ28"/>
      <c r="NCB28"/>
      <c r="NCD28"/>
      <c r="NCF28"/>
      <c r="NCH28"/>
      <c r="NCJ28"/>
      <c r="NCL28"/>
      <c r="NCN28"/>
      <c r="NCP28"/>
      <c r="NCR28"/>
      <c r="NCT28"/>
      <c r="NCV28"/>
      <c r="NCX28"/>
      <c r="NCZ28"/>
      <c r="NDB28"/>
      <c r="NDD28"/>
      <c r="NDF28"/>
      <c r="NDH28"/>
      <c r="NDJ28"/>
      <c r="NDL28"/>
      <c r="NDN28"/>
      <c r="NDP28"/>
      <c r="NDR28"/>
      <c r="NDT28"/>
      <c r="NDV28"/>
      <c r="NDX28"/>
      <c r="NDZ28"/>
      <c r="NEB28"/>
      <c r="NED28"/>
      <c r="NEF28"/>
      <c r="NEH28"/>
      <c r="NEJ28"/>
      <c r="NEL28"/>
      <c r="NEN28"/>
      <c r="NEP28"/>
      <c r="NER28"/>
      <c r="NET28"/>
      <c r="NEV28"/>
      <c r="NEX28"/>
      <c r="NEZ28"/>
      <c r="NFB28"/>
      <c r="NFD28"/>
      <c r="NFF28"/>
      <c r="NFH28"/>
      <c r="NFJ28"/>
      <c r="NFL28"/>
      <c r="NFN28"/>
      <c r="NFP28"/>
      <c r="NFR28"/>
      <c r="NFT28"/>
      <c r="NFV28"/>
      <c r="NFX28"/>
      <c r="NFZ28"/>
      <c r="NGB28"/>
      <c r="NGD28"/>
      <c r="NGF28"/>
      <c r="NGH28"/>
      <c r="NGJ28"/>
      <c r="NGL28"/>
      <c r="NGN28"/>
      <c r="NGP28"/>
      <c r="NGR28"/>
      <c r="NGT28"/>
      <c r="NGV28"/>
      <c r="NGX28"/>
      <c r="NGZ28"/>
      <c r="NHB28"/>
      <c r="NHD28"/>
      <c r="NHF28"/>
      <c r="NHH28"/>
      <c r="NHJ28"/>
      <c r="NHL28"/>
      <c r="NHN28"/>
      <c r="NHP28"/>
      <c r="NHR28"/>
      <c r="NHT28"/>
      <c r="NHV28"/>
      <c r="NHX28"/>
      <c r="NHZ28"/>
      <c r="NIB28"/>
      <c r="NID28"/>
      <c r="NIF28"/>
      <c r="NIH28"/>
      <c r="NIJ28"/>
      <c r="NIL28"/>
      <c r="NIN28"/>
      <c r="NIP28"/>
      <c r="NIR28"/>
      <c r="NIT28"/>
      <c r="NIV28"/>
      <c r="NIX28"/>
      <c r="NIZ28"/>
      <c r="NJB28"/>
      <c r="NJD28"/>
      <c r="NJF28"/>
      <c r="NJH28"/>
      <c r="NJJ28"/>
      <c r="NJL28"/>
      <c r="NJN28"/>
      <c r="NJP28"/>
      <c r="NJR28"/>
      <c r="NJT28"/>
      <c r="NJV28"/>
      <c r="NJX28"/>
      <c r="NJZ28"/>
      <c r="NKB28"/>
      <c r="NKD28"/>
      <c r="NKF28"/>
      <c r="NKH28"/>
      <c r="NKJ28"/>
      <c r="NKL28"/>
      <c r="NKN28"/>
      <c r="NKP28"/>
      <c r="NKR28"/>
      <c r="NKT28"/>
      <c r="NKV28"/>
      <c r="NKX28"/>
      <c r="NKZ28"/>
      <c r="NLB28"/>
      <c r="NLD28"/>
      <c r="NLF28"/>
      <c r="NLH28"/>
      <c r="NLJ28"/>
      <c r="NLL28"/>
      <c r="NLN28"/>
      <c r="NLP28"/>
      <c r="NLR28"/>
      <c r="NLT28"/>
      <c r="NLV28"/>
      <c r="NLX28"/>
      <c r="NLZ28"/>
      <c r="NMB28"/>
      <c r="NMD28"/>
      <c r="NMF28"/>
      <c r="NMH28"/>
      <c r="NMJ28"/>
      <c r="NML28"/>
      <c r="NMN28"/>
      <c r="NMP28"/>
      <c r="NMR28"/>
      <c r="NMT28"/>
      <c r="NMV28"/>
      <c r="NMX28"/>
      <c r="NMZ28"/>
      <c r="NNB28"/>
      <c r="NND28"/>
      <c r="NNF28"/>
      <c r="NNH28"/>
      <c r="NNJ28"/>
      <c r="NNL28"/>
      <c r="NNN28"/>
      <c r="NNP28"/>
      <c r="NNR28"/>
      <c r="NNT28"/>
      <c r="NNV28"/>
      <c r="NNX28"/>
      <c r="NNZ28"/>
      <c r="NOB28"/>
      <c r="NOD28"/>
      <c r="NOF28"/>
      <c r="NOH28"/>
      <c r="NOJ28"/>
      <c r="NOL28"/>
      <c r="NON28"/>
      <c r="NOP28"/>
      <c r="NOR28"/>
      <c r="NOT28"/>
      <c r="NOV28"/>
      <c r="NOX28"/>
      <c r="NOZ28"/>
      <c r="NPB28"/>
      <c r="NPD28"/>
      <c r="NPF28"/>
      <c r="NPH28"/>
      <c r="NPJ28"/>
      <c r="NPL28"/>
      <c r="NPN28"/>
      <c r="NPP28"/>
      <c r="NPR28"/>
      <c r="NPT28"/>
      <c r="NPV28"/>
      <c r="NPX28"/>
      <c r="NPZ28"/>
      <c r="NQB28"/>
      <c r="NQD28"/>
      <c r="NQF28"/>
      <c r="NQH28"/>
      <c r="NQJ28"/>
      <c r="NQL28"/>
      <c r="NQN28"/>
      <c r="NQP28"/>
      <c r="NQR28"/>
      <c r="NQT28"/>
      <c r="NQV28"/>
      <c r="NQX28"/>
      <c r="NQZ28"/>
      <c r="NRB28"/>
      <c r="NRD28"/>
      <c r="NRF28"/>
      <c r="NRH28"/>
      <c r="NRJ28"/>
      <c r="NRL28"/>
      <c r="NRN28"/>
      <c r="NRP28"/>
      <c r="NRR28"/>
      <c r="NRT28"/>
      <c r="NRV28"/>
      <c r="NRX28"/>
      <c r="NRZ28"/>
      <c r="NSB28"/>
      <c r="NSD28"/>
      <c r="NSF28"/>
      <c r="NSH28"/>
      <c r="NSJ28"/>
      <c r="NSL28"/>
      <c r="NSN28"/>
      <c r="NSP28"/>
      <c r="NSR28"/>
      <c r="NST28"/>
      <c r="NSV28"/>
      <c r="NSX28"/>
      <c r="NSZ28"/>
      <c r="NTB28"/>
      <c r="NTD28"/>
      <c r="NTF28"/>
      <c r="NTH28"/>
      <c r="NTJ28"/>
      <c r="NTL28"/>
      <c r="NTN28"/>
      <c r="NTP28"/>
      <c r="NTR28"/>
      <c r="NTT28"/>
      <c r="NTV28"/>
      <c r="NTX28"/>
      <c r="NTZ28"/>
      <c r="NUB28"/>
      <c r="NUD28"/>
      <c r="NUF28"/>
      <c r="NUH28"/>
      <c r="NUJ28"/>
      <c r="NUL28"/>
      <c r="NUN28"/>
      <c r="NUP28"/>
      <c r="NUR28"/>
      <c r="NUT28"/>
      <c r="NUV28"/>
      <c r="NUX28"/>
      <c r="NUZ28"/>
      <c r="NVB28"/>
      <c r="NVD28"/>
      <c r="NVF28"/>
      <c r="NVH28"/>
      <c r="NVJ28"/>
      <c r="NVL28"/>
      <c r="NVN28"/>
      <c r="NVP28"/>
      <c r="NVR28"/>
      <c r="NVT28"/>
      <c r="NVV28"/>
      <c r="NVX28"/>
      <c r="NVZ28"/>
      <c r="NWB28"/>
      <c r="NWD28"/>
      <c r="NWF28"/>
      <c r="NWH28"/>
      <c r="NWJ28"/>
      <c r="NWL28"/>
      <c r="NWN28"/>
      <c r="NWP28"/>
      <c r="NWR28"/>
      <c r="NWT28"/>
      <c r="NWV28"/>
      <c r="NWX28"/>
      <c r="NWZ28"/>
      <c r="NXB28"/>
      <c r="NXD28"/>
      <c r="NXF28"/>
      <c r="NXH28"/>
      <c r="NXJ28"/>
      <c r="NXL28"/>
      <c r="NXN28"/>
      <c r="NXP28"/>
      <c r="NXR28"/>
      <c r="NXT28"/>
      <c r="NXV28"/>
      <c r="NXX28"/>
      <c r="NXZ28"/>
      <c r="NYB28"/>
      <c r="NYD28"/>
      <c r="NYF28"/>
      <c r="NYH28"/>
      <c r="NYJ28"/>
      <c r="NYL28"/>
      <c r="NYN28"/>
      <c r="NYP28"/>
      <c r="NYR28"/>
      <c r="NYT28"/>
      <c r="NYV28"/>
      <c r="NYX28"/>
      <c r="NYZ28"/>
      <c r="NZB28"/>
      <c r="NZD28"/>
      <c r="NZF28"/>
      <c r="NZH28"/>
      <c r="NZJ28"/>
      <c r="NZL28"/>
      <c r="NZN28"/>
      <c r="NZP28"/>
      <c r="NZR28"/>
      <c r="NZT28"/>
      <c r="NZV28"/>
      <c r="NZX28"/>
      <c r="NZZ28"/>
      <c r="OAB28"/>
      <c r="OAD28"/>
      <c r="OAF28"/>
      <c r="OAH28"/>
      <c r="OAJ28"/>
      <c r="OAL28"/>
      <c r="OAN28"/>
      <c r="OAP28"/>
      <c r="OAR28"/>
      <c r="OAT28"/>
      <c r="OAV28"/>
      <c r="OAX28"/>
      <c r="OAZ28"/>
      <c r="OBB28"/>
      <c r="OBD28"/>
      <c r="OBF28"/>
      <c r="OBH28"/>
      <c r="OBJ28"/>
      <c r="OBL28"/>
      <c r="OBN28"/>
      <c r="OBP28"/>
      <c r="OBR28"/>
      <c r="OBT28"/>
      <c r="OBV28"/>
      <c r="OBX28"/>
      <c r="OBZ28"/>
      <c r="OCB28"/>
      <c r="OCD28"/>
      <c r="OCF28"/>
      <c r="OCH28"/>
      <c r="OCJ28"/>
      <c r="OCL28"/>
      <c r="OCN28"/>
      <c r="OCP28"/>
      <c r="OCR28"/>
      <c r="OCT28"/>
      <c r="OCV28"/>
      <c r="OCX28"/>
      <c r="OCZ28"/>
      <c r="ODB28"/>
      <c r="ODD28"/>
      <c r="ODF28"/>
      <c r="ODH28"/>
      <c r="ODJ28"/>
      <c r="ODL28"/>
      <c r="ODN28"/>
      <c r="ODP28"/>
      <c r="ODR28"/>
      <c r="ODT28"/>
      <c r="ODV28"/>
      <c r="ODX28"/>
      <c r="ODZ28"/>
      <c r="OEB28"/>
      <c r="OED28"/>
      <c r="OEF28"/>
      <c r="OEH28"/>
      <c r="OEJ28"/>
      <c r="OEL28"/>
      <c r="OEN28"/>
      <c r="OEP28"/>
      <c r="OER28"/>
      <c r="OET28"/>
      <c r="OEV28"/>
      <c r="OEX28"/>
      <c r="OEZ28"/>
      <c r="OFB28"/>
      <c r="OFD28"/>
      <c r="OFF28"/>
      <c r="OFH28"/>
      <c r="OFJ28"/>
      <c r="OFL28"/>
      <c r="OFN28"/>
      <c r="OFP28"/>
      <c r="OFR28"/>
      <c r="OFT28"/>
      <c r="OFV28"/>
      <c r="OFX28"/>
      <c r="OFZ28"/>
      <c r="OGB28"/>
      <c r="OGD28"/>
      <c r="OGF28"/>
      <c r="OGH28"/>
      <c r="OGJ28"/>
      <c r="OGL28"/>
      <c r="OGN28"/>
      <c r="OGP28"/>
      <c r="OGR28"/>
      <c r="OGT28"/>
      <c r="OGV28"/>
      <c r="OGX28"/>
      <c r="OGZ28"/>
      <c r="OHB28"/>
      <c r="OHD28"/>
      <c r="OHF28"/>
      <c r="OHH28"/>
      <c r="OHJ28"/>
      <c r="OHL28"/>
      <c r="OHN28"/>
      <c r="OHP28"/>
      <c r="OHR28"/>
      <c r="OHT28"/>
      <c r="OHV28"/>
      <c r="OHX28"/>
      <c r="OHZ28"/>
      <c r="OIB28"/>
      <c r="OID28"/>
      <c r="OIF28"/>
      <c r="OIH28"/>
      <c r="OIJ28"/>
      <c r="OIL28"/>
      <c r="OIN28"/>
      <c r="OIP28"/>
      <c r="OIR28"/>
      <c r="OIT28"/>
      <c r="OIV28"/>
      <c r="OIX28"/>
      <c r="OIZ28"/>
      <c r="OJB28"/>
      <c r="OJD28"/>
      <c r="OJF28"/>
      <c r="OJH28"/>
      <c r="OJJ28"/>
      <c r="OJL28"/>
      <c r="OJN28"/>
      <c r="OJP28"/>
      <c r="OJR28"/>
      <c r="OJT28"/>
      <c r="OJV28"/>
      <c r="OJX28"/>
      <c r="OJZ28"/>
      <c r="OKB28"/>
      <c r="OKD28"/>
      <c r="OKF28"/>
      <c r="OKH28"/>
      <c r="OKJ28"/>
      <c r="OKL28"/>
      <c r="OKN28"/>
      <c r="OKP28"/>
      <c r="OKR28"/>
      <c r="OKT28"/>
      <c r="OKV28"/>
      <c r="OKX28"/>
      <c r="OKZ28"/>
      <c r="OLB28"/>
      <c r="OLD28"/>
      <c r="OLF28"/>
      <c r="OLH28"/>
      <c r="OLJ28"/>
      <c r="OLL28"/>
      <c r="OLN28"/>
      <c r="OLP28"/>
      <c r="OLR28"/>
      <c r="OLT28"/>
      <c r="OLV28"/>
      <c r="OLX28"/>
      <c r="OLZ28"/>
      <c r="OMB28"/>
      <c r="OMD28"/>
      <c r="OMF28"/>
      <c r="OMH28"/>
      <c r="OMJ28"/>
      <c r="OML28"/>
      <c r="OMN28"/>
      <c r="OMP28"/>
      <c r="OMR28"/>
      <c r="OMT28"/>
      <c r="OMV28"/>
      <c r="OMX28"/>
      <c r="OMZ28"/>
      <c r="ONB28"/>
      <c r="OND28"/>
      <c r="ONF28"/>
      <c r="ONH28"/>
      <c r="ONJ28"/>
      <c r="ONL28"/>
      <c r="ONN28"/>
      <c r="ONP28"/>
      <c r="ONR28"/>
      <c r="ONT28"/>
      <c r="ONV28"/>
      <c r="ONX28"/>
      <c r="ONZ28"/>
      <c r="OOB28"/>
      <c r="OOD28"/>
      <c r="OOF28"/>
      <c r="OOH28"/>
      <c r="OOJ28"/>
      <c r="OOL28"/>
      <c r="OON28"/>
      <c r="OOP28"/>
      <c r="OOR28"/>
      <c r="OOT28"/>
      <c r="OOV28"/>
      <c r="OOX28"/>
      <c r="OOZ28"/>
      <c r="OPB28"/>
      <c r="OPD28"/>
      <c r="OPF28"/>
      <c r="OPH28"/>
      <c r="OPJ28"/>
      <c r="OPL28"/>
      <c r="OPN28"/>
      <c r="OPP28"/>
      <c r="OPR28"/>
      <c r="OPT28"/>
      <c r="OPV28"/>
      <c r="OPX28"/>
      <c r="OPZ28"/>
      <c r="OQB28"/>
      <c r="OQD28"/>
      <c r="OQF28"/>
      <c r="OQH28"/>
      <c r="OQJ28"/>
      <c r="OQL28"/>
      <c r="OQN28"/>
      <c r="OQP28"/>
      <c r="OQR28"/>
      <c r="OQT28"/>
      <c r="OQV28"/>
      <c r="OQX28"/>
      <c r="OQZ28"/>
      <c r="ORB28"/>
      <c r="ORD28"/>
      <c r="ORF28"/>
      <c r="ORH28"/>
      <c r="ORJ28"/>
      <c r="ORL28"/>
      <c r="ORN28"/>
      <c r="ORP28"/>
      <c r="ORR28"/>
      <c r="ORT28"/>
      <c r="ORV28"/>
      <c r="ORX28"/>
      <c r="ORZ28"/>
      <c r="OSB28"/>
      <c r="OSD28"/>
      <c r="OSF28"/>
      <c r="OSH28"/>
      <c r="OSJ28"/>
      <c r="OSL28"/>
      <c r="OSN28"/>
      <c r="OSP28"/>
      <c r="OSR28"/>
      <c r="OST28"/>
      <c r="OSV28"/>
      <c r="OSX28"/>
      <c r="OSZ28"/>
      <c r="OTB28"/>
      <c r="OTD28"/>
      <c r="OTF28"/>
      <c r="OTH28"/>
      <c r="OTJ28"/>
      <c r="OTL28"/>
      <c r="OTN28"/>
      <c r="OTP28"/>
      <c r="OTR28"/>
      <c r="OTT28"/>
      <c r="OTV28"/>
      <c r="OTX28"/>
      <c r="OTZ28"/>
      <c r="OUB28"/>
      <c r="OUD28"/>
      <c r="OUF28"/>
      <c r="OUH28"/>
      <c r="OUJ28"/>
      <c r="OUL28"/>
      <c r="OUN28"/>
      <c r="OUP28"/>
      <c r="OUR28"/>
      <c r="OUT28"/>
      <c r="OUV28"/>
      <c r="OUX28"/>
      <c r="OUZ28"/>
      <c r="OVB28"/>
      <c r="OVD28"/>
      <c r="OVF28"/>
      <c r="OVH28"/>
      <c r="OVJ28"/>
      <c r="OVL28"/>
      <c r="OVN28"/>
      <c r="OVP28"/>
      <c r="OVR28"/>
      <c r="OVT28"/>
      <c r="OVV28"/>
      <c r="OVX28"/>
      <c r="OVZ28"/>
      <c r="OWB28"/>
      <c r="OWD28"/>
      <c r="OWF28"/>
      <c r="OWH28"/>
      <c r="OWJ28"/>
      <c r="OWL28"/>
      <c r="OWN28"/>
      <c r="OWP28"/>
      <c r="OWR28"/>
      <c r="OWT28"/>
      <c r="OWV28"/>
      <c r="OWX28"/>
      <c r="OWZ28"/>
      <c r="OXB28"/>
      <c r="OXD28"/>
      <c r="OXF28"/>
      <c r="OXH28"/>
      <c r="OXJ28"/>
      <c r="OXL28"/>
      <c r="OXN28"/>
      <c r="OXP28"/>
      <c r="OXR28"/>
      <c r="OXT28"/>
      <c r="OXV28"/>
      <c r="OXX28"/>
      <c r="OXZ28"/>
      <c r="OYB28"/>
      <c r="OYD28"/>
      <c r="OYF28"/>
      <c r="OYH28"/>
      <c r="OYJ28"/>
      <c r="OYL28"/>
      <c r="OYN28"/>
      <c r="OYP28"/>
      <c r="OYR28"/>
      <c r="OYT28"/>
      <c r="OYV28"/>
      <c r="OYX28"/>
      <c r="OYZ28"/>
      <c r="OZB28"/>
      <c r="OZD28"/>
      <c r="OZF28"/>
      <c r="OZH28"/>
      <c r="OZJ28"/>
      <c r="OZL28"/>
      <c r="OZN28"/>
      <c r="OZP28"/>
      <c r="OZR28"/>
      <c r="OZT28"/>
      <c r="OZV28"/>
      <c r="OZX28"/>
      <c r="OZZ28"/>
      <c r="PAB28"/>
      <c r="PAD28"/>
      <c r="PAF28"/>
      <c r="PAH28"/>
      <c r="PAJ28"/>
      <c r="PAL28"/>
      <c r="PAN28"/>
      <c r="PAP28"/>
      <c r="PAR28"/>
      <c r="PAT28"/>
      <c r="PAV28"/>
      <c r="PAX28"/>
      <c r="PAZ28"/>
      <c r="PBB28"/>
      <c r="PBD28"/>
      <c r="PBF28"/>
      <c r="PBH28"/>
      <c r="PBJ28"/>
      <c r="PBL28"/>
      <c r="PBN28"/>
      <c r="PBP28"/>
      <c r="PBR28"/>
      <c r="PBT28"/>
      <c r="PBV28"/>
      <c r="PBX28"/>
      <c r="PBZ28"/>
      <c r="PCB28"/>
      <c r="PCD28"/>
      <c r="PCF28"/>
      <c r="PCH28"/>
      <c r="PCJ28"/>
      <c r="PCL28"/>
      <c r="PCN28"/>
      <c r="PCP28"/>
      <c r="PCR28"/>
      <c r="PCT28"/>
      <c r="PCV28"/>
      <c r="PCX28"/>
      <c r="PCZ28"/>
      <c r="PDB28"/>
      <c r="PDD28"/>
      <c r="PDF28"/>
      <c r="PDH28"/>
      <c r="PDJ28"/>
      <c r="PDL28"/>
      <c r="PDN28"/>
      <c r="PDP28"/>
      <c r="PDR28"/>
      <c r="PDT28"/>
      <c r="PDV28"/>
      <c r="PDX28"/>
      <c r="PDZ28"/>
      <c r="PEB28"/>
      <c r="PED28"/>
      <c r="PEF28"/>
      <c r="PEH28"/>
      <c r="PEJ28"/>
      <c r="PEL28"/>
      <c r="PEN28"/>
      <c r="PEP28"/>
      <c r="PER28"/>
      <c r="PET28"/>
      <c r="PEV28"/>
      <c r="PEX28"/>
      <c r="PEZ28"/>
      <c r="PFB28"/>
      <c r="PFD28"/>
      <c r="PFF28"/>
      <c r="PFH28"/>
      <c r="PFJ28"/>
      <c r="PFL28"/>
      <c r="PFN28"/>
      <c r="PFP28"/>
      <c r="PFR28"/>
      <c r="PFT28"/>
      <c r="PFV28"/>
      <c r="PFX28"/>
      <c r="PFZ28"/>
      <c r="PGB28"/>
      <c r="PGD28"/>
      <c r="PGF28"/>
      <c r="PGH28"/>
      <c r="PGJ28"/>
      <c r="PGL28"/>
      <c r="PGN28"/>
      <c r="PGP28"/>
      <c r="PGR28"/>
      <c r="PGT28"/>
      <c r="PGV28"/>
      <c r="PGX28"/>
      <c r="PGZ28"/>
      <c r="PHB28"/>
      <c r="PHD28"/>
      <c r="PHF28"/>
      <c r="PHH28"/>
      <c r="PHJ28"/>
      <c r="PHL28"/>
      <c r="PHN28"/>
      <c r="PHP28"/>
      <c r="PHR28"/>
      <c r="PHT28"/>
      <c r="PHV28"/>
      <c r="PHX28"/>
      <c r="PHZ28"/>
      <c r="PIB28"/>
      <c r="PID28"/>
      <c r="PIF28"/>
      <c r="PIH28"/>
      <c r="PIJ28"/>
      <c r="PIL28"/>
      <c r="PIN28"/>
      <c r="PIP28"/>
      <c r="PIR28"/>
      <c r="PIT28"/>
      <c r="PIV28"/>
      <c r="PIX28"/>
      <c r="PIZ28"/>
      <c r="PJB28"/>
      <c r="PJD28"/>
      <c r="PJF28"/>
      <c r="PJH28"/>
      <c r="PJJ28"/>
      <c r="PJL28"/>
      <c r="PJN28"/>
      <c r="PJP28"/>
      <c r="PJR28"/>
      <c r="PJT28"/>
      <c r="PJV28"/>
      <c r="PJX28"/>
      <c r="PJZ28"/>
      <c r="PKB28"/>
      <c r="PKD28"/>
      <c r="PKF28"/>
      <c r="PKH28"/>
      <c r="PKJ28"/>
      <c r="PKL28"/>
      <c r="PKN28"/>
      <c r="PKP28"/>
      <c r="PKR28"/>
      <c r="PKT28"/>
      <c r="PKV28"/>
      <c r="PKX28"/>
      <c r="PKZ28"/>
      <c r="PLB28"/>
      <c r="PLD28"/>
      <c r="PLF28"/>
      <c r="PLH28"/>
      <c r="PLJ28"/>
      <c r="PLL28"/>
      <c r="PLN28"/>
      <c r="PLP28"/>
      <c r="PLR28"/>
      <c r="PLT28"/>
      <c r="PLV28"/>
      <c r="PLX28"/>
      <c r="PLZ28"/>
      <c r="PMB28"/>
      <c r="PMD28"/>
      <c r="PMF28"/>
      <c r="PMH28"/>
      <c r="PMJ28"/>
      <c r="PML28"/>
      <c r="PMN28"/>
      <c r="PMP28"/>
      <c r="PMR28"/>
      <c r="PMT28"/>
      <c r="PMV28"/>
      <c r="PMX28"/>
      <c r="PMZ28"/>
      <c r="PNB28"/>
      <c r="PND28"/>
      <c r="PNF28"/>
      <c r="PNH28"/>
      <c r="PNJ28"/>
      <c r="PNL28"/>
      <c r="PNN28"/>
      <c r="PNP28"/>
      <c r="PNR28"/>
      <c r="PNT28"/>
      <c r="PNV28"/>
      <c r="PNX28"/>
      <c r="PNZ28"/>
      <c r="POB28"/>
      <c r="POD28"/>
      <c r="POF28"/>
      <c r="POH28"/>
      <c r="POJ28"/>
      <c r="POL28"/>
      <c r="PON28"/>
      <c r="POP28"/>
      <c r="POR28"/>
      <c r="POT28"/>
      <c r="POV28"/>
      <c r="POX28"/>
      <c r="POZ28"/>
      <c r="PPB28"/>
      <c r="PPD28"/>
      <c r="PPF28"/>
      <c r="PPH28"/>
      <c r="PPJ28"/>
      <c r="PPL28"/>
      <c r="PPN28"/>
      <c r="PPP28"/>
      <c r="PPR28"/>
      <c r="PPT28"/>
      <c r="PPV28"/>
      <c r="PPX28"/>
      <c r="PPZ28"/>
      <c r="PQB28"/>
      <c r="PQD28"/>
      <c r="PQF28"/>
      <c r="PQH28"/>
      <c r="PQJ28"/>
      <c r="PQL28"/>
      <c r="PQN28"/>
      <c r="PQP28"/>
      <c r="PQR28"/>
      <c r="PQT28"/>
      <c r="PQV28"/>
      <c r="PQX28"/>
      <c r="PQZ28"/>
      <c r="PRB28"/>
      <c r="PRD28"/>
      <c r="PRF28"/>
      <c r="PRH28"/>
      <c r="PRJ28"/>
      <c r="PRL28"/>
      <c r="PRN28"/>
      <c r="PRP28"/>
      <c r="PRR28"/>
      <c r="PRT28"/>
      <c r="PRV28"/>
      <c r="PRX28"/>
      <c r="PRZ28"/>
      <c r="PSB28"/>
      <c r="PSD28"/>
      <c r="PSF28"/>
      <c r="PSH28"/>
      <c r="PSJ28"/>
      <c r="PSL28"/>
      <c r="PSN28"/>
      <c r="PSP28"/>
      <c r="PSR28"/>
      <c r="PST28"/>
      <c r="PSV28"/>
      <c r="PSX28"/>
      <c r="PSZ28"/>
      <c r="PTB28"/>
      <c r="PTD28"/>
      <c r="PTF28"/>
      <c r="PTH28"/>
      <c r="PTJ28"/>
      <c r="PTL28"/>
      <c r="PTN28"/>
      <c r="PTP28"/>
      <c r="PTR28"/>
      <c r="PTT28"/>
      <c r="PTV28"/>
      <c r="PTX28"/>
      <c r="PTZ28"/>
      <c r="PUB28"/>
      <c r="PUD28"/>
      <c r="PUF28"/>
      <c r="PUH28"/>
      <c r="PUJ28"/>
      <c r="PUL28"/>
      <c r="PUN28"/>
      <c r="PUP28"/>
      <c r="PUR28"/>
      <c r="PUT28"/>
      <c r="PUV28"/>
      <c r="PUX28"/>
      <c r="PUZ28"/>
      <c r="PVB28"/>
      <c r="PVD28"/>
      <c r="PVF28"/>
      <c r="PVH28"/>
      <c r="PVJ28"/>
      <c r="PVL28"/>
      <c r="PVN28"/>
      <c r="PVP28"/>
      <c r="PVR28"/>
      <c r="PVT28"/>
      <c r="PVV28"/>
      <c r="PVX28"/>
      <c r="PVZ28"/>
      <c r="PWB28"/>
      <c r="PWD28"/>
      <c r="PWF28"/>
      <c r="PWH28"/>
      <c r="PWJ28"/>
      <c r="PWL28"/>
      <c r="PWN28"/>
      <c r="PWP28"/>
      <c r="PWR28"/>
      <c r="PWT28"/>
      <c r="PWV28"/>
      <c r="PWX28"/>
      <c r="PWZ28"/>
      <c r="PXB28"/>
      <c r="PXD28"/>
      <c r="PXF28"/>
      <c r="PXH28"/>
      <c r="PXJ28"/>
      <c r="PXL28"/>
      <c r="PXN28"/>
      <c r="PXP28"/>
      <c r="PXR28"/>
      <c r="PXT28"/>
      <c r="PXV28"/>
      <c r="PXX28"/>
      <c r="PXZ28"/>
      <c r="PYB28"/>
      <c r="PYD28"/>
      <c r="PYF28"/>
      <c r="PYH28"/>
      <c r="PYJ28"/>
      <c r="PYL28"/>
      <c r="PYN28"/>
      <c r="PYP28"/>
      <c r="PYR28"/>
      <c r="PYT28"/>
      <c r="PYV28"/>
      <c r="PYX28"/>
      <c r="PYZ28"/>
      <c r="PZB28"/>
      <c r="PZD28"/>
      <c r="PZF28"/>
      <c r="PZH28"/>
      <c r="PZJ28"/>
      <c r="PZL28"/>
      <c r="PZN28"/>
      <c r="PZP28"/>
      <c r="PZR28"/>
      <c r="PZT28"/>
      <c r="PZV28"/>
      <c r="PZX28"/>
      <c r="PZZ28"/>
      <c r="QAB28"/>
      <c r="QAD28"/>
      <c r="QAF28"/>
      <c r="QAH28"/>
      <c r="QAJ28"/>
      <c r="QAL28"/>
      <c r="QAN28"/>
      <c r="QAP28"/>
      <c r="QAR28"/>
      <c r="QAT28"/>
      <c r="QAV28"/>
      <c r="QAX28"/>
      <c r="QAZ28"/>
      <c r="QBB28"/>
      <c r="QBD28"/>
      <c r="QBF28"/>
      <c r="QBH28"/>
      <c r="QBJ28"/>
      <c r="QBL28"/>
      <c r="QBN28"/>
      <c r="QBP28"/>
      <c r="QBR28"/>
      <c r="QBT28"/>
      <c r="QBV28"/>
      <c r="QBX28"/>
      <c r="QBZ28"/>
      <c r="QCB28"/>
      <c r="QCD28"/>
      <c r="QCF28"/>
      <c r="QCH28"/>
      <c r="QCJ28"/>
      <c r="QCL28"/>
      <c r="QCN28"/>
      <c r="QCP28"/>
      <c r="QCR28"/>
      <c r="QCT28"/>
      <c r="QCV28"/>
      <c r="QCX28"/>
      <c r="QCZ28"/>
      <c r="QDB28"/>
      <c r="QDD28"/>
      <c r="QDF28"/>
      <c r="QDH28"/>
      <c r="QDJ28"/>
      <c r="QDL28"/>
      <c r="QDN28"/>
      <c r="QDP28"/>
      <c r="QDR28"/>
      <c r="QDT28"/>
      <c r="QDV28"/>
      <c r="QDX28"/>
      <c r="QDZ28"/>
      <c r="QEB28"/>
      <c r="QED28"/>
      <c r="QEF28"/>
      <c r="QEH28"/>
      <c r="QEJ28"/>
      <c r="QEL28"/>
      <c r="QEN28"/>
      <c r="QEP28"/>
      <c r="QER28"/>
      <c r="QET28"/>
      <c r="QEV28"/>
      <c r="QEX28"/>
      <c r="QEZ28"/>
      <c r="QFB28"/>
      <c r="QFD28"/>
      <c r="QFF28"/>
      <c r="QFH28"/>
      <c r="QFJ28"/>
      <c r="QFL28"/>
      <c r="QFN28"/>
      <c r="QFP28"/>
      <c r="QFR28"/>
      <c r="QFT28"/>
      <c r="QFV28"/>
      <c r="QFX28"/>
      <c r="QFZ28"/>
      <c r="QGB28"/>
      <c r="QGD28"/>
      <c r="QGF28"/>
      <c r="QGH28"/>
      <c r="QGJ28"/>
      <c r="QGL28"/>
      <c r="QGN28"/>
      <c r="QGP28"/>
      <c r="QGR28"/>
      <c r="QGT28"/>
      <c r="QGV28"/>
      <c r="QGX28"/>
      <c r="QGZ28"/>
      <c r="QHB28"/>
      <c r="QHD28"/>
      <c r="QHF28"/>
      <c r="QHH28"/>
      <c r="QHJ28"/>
      <c r="QHL28"/>
      <c r="QHN28"/>
      <c r="QHP28"/>
      <c r="QHR28"/>
      <c r="QHT28"/>
      <c r="QHV28"/>
      <c r="QHX28"/>
      <c r="QHZ28"/>
      <c r="QIB28"/>
      <c r="QID28"/>
      <c r="QIF28"/>
      <c r="QIH28"/>
      <c r="QIJ28"/>
      <c r="QIL28"/>
      <c r="QIN28"/>
      <c r="QIP28"/>
      <c r="QIR28"/>
      <c r="QIT28"/>
      <c r="QIV28"/>
      <c r="QIX28"/>
      <c r="QIZ28"/>
      <c r="QJB28"/>
      <c r="QJD28"/>
      <c r="QJF28"/>
      <c r="QJH28"/>
      <c r="QJJ28"/>
      <c r="QJL28"/>
      <c r="QJN28"/>
      <c r="QJP28"/>
      <c r="QJR28"/>
      <c r="QJT28"/>
      <c r="QJV28"/>
      <c r="QJX28"/>
      <c r="QJZ28"/>
      <c r="QKB28"/>
      <c r="QKD28"/>
      <c r="QKF28"/>
      <c r="QKH28"/>
      <c r="QKJ28"/>
      <c r="QKL28"/>
      <c r="QKN28"/>
      <c r="QKP28"/>
      <c r="QKR28"/>
      <c r="QKT28"/>
      <c r="QKV28"/>
      <c r="QKX28"/>
      <c r="QKZ28"/>
      <c r="QLB28"/>
      <c r="QLD28"/>
      <c r="QLF28"/>
      <c r="QLH28"/>
      <c r="QLJ28"/>
      <c r="QLL28"/>
      <c r="QLN28"/>
      <c r="QLP28"/>
      <c r="QLR28"/>
      <c r="QLT28"/>
      <c r="QLV28"/>
      <c r="QLX28"/>
      <c r="QLZ28"/>
      <c r="QMB28"/>
      <c r="QMD28"/>
      <c r="QMF28"/>
      <c r="QMH28"/>
      <c r="QMJ28"/>
      <c r="QML28"/>
      <c r="QMN28"/>
      <c r="QMP28"/>
      <c r="QMR28"/>
      <c r="QMT28"/>
      <c r="QMV28"/>
      <c r="QMX28"/>
      <c r="QMZ28"/>
      <c r="QNB28"/>
      <c r="QND28"/>
      <c r="QNF28"/>
      <c r="QNH28"/>
      <c r="QNJ28"/>
      <c r="QNL28"/>
      <c r="QNN28"/>
      <c r="QNP28"/>
      <c r="QNR28"/>
      <c r="QNT28"/>
      <c r="QNV28"/>
      <c r="QNX28"/>
      <c r="QNZ28"/>
      <c r="QOB28"/>
      <c r="QOD28"/>
      <c r="QOF28"/>
      <c r="QOH28"/>
      <c r="QOJ28"/>
      <c r="QOL28"/>
      <c r="QON28"/>
      <c r="QOP28"/>
      <c r="QOR28"/>
      <c r="QOT28"/>
      <c r="QOV28"/>
      <c r="QOX28"/>
      <c r="QOZ28"/>
      <c r="QPB28"/>
      <c r="QPD28"/>
      <c r="QPF28"/>
      <c r="QPH28"/>
      <c r="QPJ28"/>
      <c r="QPL28"/>
      <c r="QPN28"/>
      <c r="QPP28"/>
      <c r="QPR28"/>
      <c r="QPT28"/>
      <c r="QPV28"/>
      <c r="QPX28"/>
      <c r="QPZ28"/>
      <c r="QQB28"/>
      <c r="QQD28"/>
      <c r="QQF28"/>
      <c r="QQH28"/>
      <c r="QQJ28"/>
      <c r="QQL28"/>
      <c r="QQN28"/>
      <c r="QQP28"/>
      <c r="QQR28"/>
      <c r="QQT28"/>
      <c r="QQV28"/>
      <c r="QQX28"/>
      <c r="QQZ28"/>
      <c r="QRB28"/>
      <c r="QRD28"/>
      <c r="QRF28"/>
      <c r="QRH28"/>
      <c r="QRJ28"/>
      <c r="QRL28"/>
      <c r="QRN28"/>
      <c r="QRP28"/>
      <c r="QRR28"/>
      <c r="QRT28"/>
      <c r="QRV28"/>
      <c r="QRX28"/>
      <c r="QRZ28"/>
      <c r="QSB28"/>
      <c r="QSD28"/>
      <c r="QSF28"/>
      <c r="QSH28"/>
      <c r="QSJ28"/>
      <c r="QSL28"/>
      <c r="QSN28"/>
      <c r="QSP28"/>
      <c r="QSR28"/>
      <c r="QST28"/>
      <c r="QSV28"/>
      <c r="QSX28"/>
      <c r="QSZ28"/>
      <c r="QTB28"/>
      <c r="QTD28"/>
      <c r="QTF28"/>
      <c r="QTH28"/>
      <c r="QTJ28"/>
      <c r="QTL28"/>
      <c r="QTN28"/>
      <c r="QTP28"/>
      <c r="QTR28"/>
      <c r="QTT28"/>
      <c r="QTV28"/>
      <c r="QTX28"/>
      <c r="QTZ28"/>
      <c r="QUB28"/>
      <c r="QUD28"/>
      <c r="QUF28"/>
      <c r="QUH28"/>
      <c r="QUJ28"/>
      <c r="QUL28"/>
      <c r="QUN28"/>
      <c r="QUP28"/>
      <c r="QUR28"/>
      <c r="QUT28"/>
      <c r="QUV28"/>
      <c r="QUX28"/>
      <c r="QUZ28"/>
      <c r="QVB28"/>
      <c r="QVD28"/>
      <c r="QVF28"/>
      <c r="QVH28"/>
      <c r="QVJ28"/>
      <c r="QVL28"/>
      <c r="QVN28"/>
      <c r="QVP28"/>
      <c r="QVR28"/>
      <c r="QVT28"/>
      <c r="QVV28"/>
      <c r="QVX28"/>
      <c r="QVZ28"/>
      <c r="QWB28"/>
      <c r="QWD28"/>
      <c r="QWF28"/>
      <c r="QWH28"/>
      <c r="QWJ28"/>
      <c r="QWL28"/>
      <c r="QWN28"/>
      <c r="QWP28"/>
      <c r="QWR28"/>
      <c r="QWT28"/>
      <c r="QWV28"/>
      <c r="QWX28"/>
      <c r="QWZ28"/>
      <c r="QXB28"/>
      <c r="QXD28"/>
      <c r="QXF28"/>
      <c r="QXH28"/>
      <c r="QXJ28"/>
      <c r="QXL28"/>
      <c r="QXN28"/>
      <c r="QXP28"/>
      <c r="QXR28"/>
      <c r="QXT28"/>
      <c r="QXV28"/>
      <c r="QXX28"/>
      <c r="QXZ28"/>
      <c r="QYB28"/>
      <c r="QYD28"/>
      <c r="QYF28"/>
      <c r="QYH28"/>
      <c r="QYJ28"/>
      <c r="QYL28"/>
      <c r="QYN28"/>
      <c r="QYP28"/>
      <c r="QYR28"/>
      <c r="QYT28"/>
      <c r="QYV28"/>
      <c r="QYX28"/>
      <c r="QYZ28"/>
      <c r="QZB28"/>
      <c r="QZD28"/>
      <c r="QZF28"/>
      <c r="QZH28"/>
      <c r="QZJ28"/>
      <c r="QZL28"/>
      <c r="QZN28"/>
      <c r="QZP28"/>
      <c r="QZR28"/>
      <c r="QZT28"/>
      <c r="QZV28"/>
      <c r="QZX28"/>
      <c r="QZZ28"/>
      <c r="RAB28"/>
      <c r="RAD28"/>
      <c r="RAF28"/>
      <c r="RAH28"/>
      <c r="RAJ28"/>
      <c r="RAL28"/>
      <c r="RAN28"/>
      <c r="RAP28"/>
      <c r="RAR28"/>
      <c r="RAT28"/>
      <c r="RAV28"/>
      <c r="RAX28"/>
      <c r="RAZ28"/>
      <c r="RBB28"/>
      <c r="RBD28"/>
      <c r="RBF28"/>
      <c r="RBH28"/>
      <c r="RBJ28"/>
      <c r="RBL28"/>
      <c r="RBN28"/>
      <c r="RBP28"/>
      <c r="RBR28"/>
      <c r="RBT28"/>
      <c r="RBV28"/>
      <c r="RBX28"/>
      <c r="RBZ28"/>
      <c r="RCB28"/>
      <c r="RCD28"/>
      <c r="RCF28"/>
      <c r="RCH28"/>
      <c r="RCJ28"/>
      <c r="RCL28"/>
      <c r="RCN28"/>
      <c r="RCP28"/>
      <c r="RCR28"/>
      <c r="RCT28"/>
      <c r="RCV28"/>
      <c r="RCX28"/>
      <c r="RCZ28"/>
      <c r="RDB28"/>
      <c r="RDD28"/>
      <c r="RDF28"/>
      <c r="RDH28"/>
      <c r="RDJ28"/>
      <c r="RDL28"/>
      <c r="RDN28"/>
      <c r="RDP28"/>
      <c r="RDR28"/>
      <c r="RDT28"/>
      <c r="RDV28"/>
      <c r="RDX28"/>
      <c r="RDZ28"/>
      <c r="REB28"/>
      <c r="RED28"/>
      <c r="REF28"/>
      <c r="REH28"/>
      <c r="REJ28"/>
      <c r="REL28"/>
      <c r="REN28"/>
      <c r="REP28"/>
      <c r="RER28"/>
      <c r="RET28"/>
      <c r="REV28"/>
      <c r="REX28"/>
      <c r="REZ28"/>
      <c r="RFB28"/>
      <c r="RFD28"/>
      <c r="RFF28"/>
      <c r="RFH28"/>
      <c r="RFJ28"/>
      <c r="RFL28"/>
      <c r="RFN28"/>
      <c r="RFP28"/>
      <c r="RFR28"/>
      <c r="RFT28"/>
      <c r="RFV28"/>
      <c r="RFX28"/>
      <c r="RFZ28"/>
      <c r="RGB28"/>
      <c r="RGD28"/>
      <c r="RGF28"/>
      <c r="RGH28"/>
      <c r="RGJ28"/>
      <c r="RGL28"/>
      <c r="RGN28"/>
      <c r="RGP28"/>
      <c r="RGR28"/>
      <c r="RGT28"/>
      <c r="RGV28"/>
      <c r="RGX28"/>
      <c r="RGZ28"/>
      <c r="RHB28"/>
      <c r="RHD28"/>
      <c r="RHF28"/>
      <c r="RHH28"/>
      <c r="RHJ28"/>
      <c r="RHL28"/>
      <c r="RHN28"/>
      <c r="RHP28"/>
      <c r="RHR28"/>
      <c r="RHT28"/>
      <c r="RHV28"/>
      <c r="RHX28"/>
      <c r="RHZ28"/>
      <c r="RIB28"/>
      <c r="RID28"/>
      <c r="RIF28"/>
      <c r="RIH28"/>
      <c r="RIJ28"/>
      <c r="RIL28"/>
      <c r="RIN28"/>
      <c r="RIP28"/>
      <c r="RIR28"/>
      <c r="RIT28"/>
      <c r="RIV28"/>
      <c r="RIX28"/>
      <c r="RIZ28"/>
      <c r="RJB28"/>
      <c r="RJD28"/>
      <c r="RJF28"/>
      <c r="RJH28"/>
      <c r="RJJ28"/>
      <c r="RJL28"/>
      <c r="RJN28"/>
      <c r="RJP28"/>
      <c r="RJR28"/>
      <c r="RJT28"/>
      <c r="RJV28"/>
      <c r="RJX28"/>
      <c r="RJZ28"/>
      <c r="RKB28"/>
      <c r="RKD28"/>
      <c r="RKF28"/>
      <c r="RKH28"/>
      <c r="RKJ28"/>
      <c r="RKL28"/>
      <c r="RKN28"/>
      <c r="RKP28"/>
      <c r="RKR28"/>
      <c r="RKT28"/>
      <c r="RKV28"/>
      <c r="RKX28"/>
      <c r="RKZ28"/>
      <c r="RLB28"/>
      <c r="RLD28"/>
      <c r="RLF28"/>
      <c r="RLH28"/>
      <c r="RLJ28"/>
      <c r="RLL28"/>
      <c r="RLN28"/>
      <c r="RLP28"/>
      <c r="RLR28"/>
      <c r="RLT28"/>
      <c r="RLV28"/>
      <c r="RLX28"/>
      <c r="RLZ28"/>
      <c r="RMB28"/>
      <c r="RMD28"/>
      <c r="RMF28"/>
      <c r="RMH28"/>
      <c r="RMJ28"/>
      <c r="RML28"/>
      <c r="RMN28"/>
      <c r="RMP28"/>
      <c r="RMR28"/>
      <c r="RMT28"/>
      <c r="RMV28"/>
      <c r="RMX28"/>
      <c r="RMZ28"/>
      <c r="RNB28"/>
      <c r="RND28"/>
      <c r="RNF28"/>
      <c r="RNH28"/>
      <c r="RNJ28"/>
      <c r="RNL28"/>
      <c r="RNN28"/>
      <c r="RNP28"/>
      <c r="RNR28"/>
      <c r="RNT28"/>
      <c r="RNV28"/>
      <c r="RNX28"/>
      <c r="RNZ28"/>
      <c r="ROB28"/>
      <c r="ROD28"/>
      <c r="ROF28"/>
      <c r="ROH28"/>
      <c r="ROJ28"/>
      <c r="ROL28"/>
      <c r="RON28"/>
      <c r="ROP28"/>
      <c r="ROR28"/>
      <c r="ROT28"/>
      <c r="ROV28"/>
      <c r="ROX28"/>
      <c r="ROZ28"/>
      <c r="RPB28"/>
      <c r="RPD28"/>
      <c r="RPF28"/>
      <c r="RPH28"/>
      <c r="RPJ28"/>
      <c r="RPL28"/>
      <c r="RPN28"/>
      <c r="RPP28"/>
      <c r="RPR28"/>
      <c r="RPT28"/>
      <c r="RPV28"/>
      <c r="RPX28"/>
      <c r="RPZ28"/>
      <c r="RQB28"/>
      <c r="RQD28"/>
      <c r="RQF28"/>
      <c r="RQH28"/>
      <c r="RQJ28"/>
      <c r="RQL28"/>
      <c r="RQN28"/>
      <c r="RQP28"/>
      <c r="RQR28"/>
      <c r="RQT28"/>
      <c r="RQV28"/>
      <c r="RQX28"/>
      <c r="RQZ28"/>
      <c r="RRB28"/>
      <c r="RRD28"/>
      <c r="RRF28"/>
      <c r="RRH28"/>
      <c r="RRJ28"/>
      <c r="RRL28"/>
      <c r="RRN28"/>
      <c r="RRP28"/>
      <c r="RRR28"/>
      <c r="RRT28"/>
      <c r="RRV28"/>
      <c r="RRX28"/>
      <c r="RRZ28"/>
      <c r="RSB28"/>
      <c r="RSD28"/>
      <c r="RSF28"/>
      <c r="RSH28"/>
      <c r="RSJ28"/>
      <c r="RSL28"/>
      <c r="RSN28"/>
      <c r="RSP28"/>
      <c r="RSR28"/>
      <c r="RST28"/>
      <c r="RSV28"/>
      <c r="RSX28"/>
      <c r="RSZ28"/>
      <c r="RTB28"/>
      <c r="RTD28"/>
      <c r="RTF28"/>
      <c r="RTH28"/>
      <c r="RTJ28"/>
      <c r="RTL28"/>
      <c r="RTN28"/>
      <c r="RTP28"/>
      <c r="RTR28"/>
      <c r="RTT28"/>
      <c r="RTV28"/>
      <c r="RTX28"/>
      <c r="RTZ28"/>
      <c r="RUB28"/>
      <c r="RUD28"/>
      <c r="RUF28"/>
      <c r="RUH28"/>
      <c r="RUJ28"/>
      <c r="RUL28"/>
      <c r="RUN28"/>
      <c r="RUP28"/>
      <c r="RUR28"/>
      <c r="RUT28"/>
      <c r="RUV28"/>
      <c r="RUX28"/>
      <c r="RUZ28"/>
      <c r="RVB28"/>
      <c r="RVD28"/>
      <c r="RVF28"/>
      <c r="RVH28"/>
      <c r="RVJ28"/>
      <c r="RVL28"/>
      <c r="RVN28"/>
      <c r="RVP28"/>
      <c r="RVR28"/>
      <c r="RVT28"/>
      <c r="RVV28"/>
      <c r="RVX28"/>
      <c r="RVZ28"/>
      <c r="RWB28"/>
      <c r="RWD28"/>
      <c r="RWF28"/>
      <c r="RWH28"/>
      <c r="RWJ28"/>
      <c r="RWL28"/>
      <c r="RWN28"/>
      <c r="RWP28"/>
      <c r="RWR28"/>
      <c r="RWT28"/>
      <c r="RWV28"/>
      <c r="RWX28"/>
      <c r="RWZ28"/>
      <c r="RXB28"/>
      <c r="RXD28"/>
      <c r="RXF28"/>
      <c r="RXH28"/>
      <c r="RXJ28"/>
      <c r="RXL28"/>
      <c r="RXN28"/>
      <c r="RXP28"/>
      <c r="RXR28"/>
      <c r="RXT28"/>
      <c r="RXV28"/>
      <c r="RXX28"/>
      <c r="RXZ28"/>
      <c r="RYB28"/>
      <c r="RYD28"/>
      <c r="RYF28"/>
      <c r="RYH28"/>
      <c r="RYJ28"/>
      <c r="RYL28"/>
      <c r="RYN28"/>
      <c r="RYP28"/>
      <c r="RYR28"/>
      <c r="RYT28"/>
      <c r="RYV28"/>
      <c r="RYX28"/>
      <c r="RYZ28"/>
      <c r="RZB28"/>
      <c r="RZD28"/>
      <c r="RZF28"/>
      <c r="RZH28"/>
      <c r="RZJ28"/>
      <c r="RZL28"/>
      <c r="RZN28"/>
      <c r="RZP28"/>
      <c r="RZR28"/>
      <c r="RZT28"/>
      <c r="RZV28"/>
      <c r="RZX28"/>
      <c r="RZZ28"/>
      <c r="SAB28"/>
      <c r="SAD28"/>
      <c r="SAF28"/>
      <c r="SAH28"/>
      <c r="SAJ28"/>
      <c r="SAL28"/>
      <c r="SAN28"/>
      <c r="SAP28"/>
      <c r="SAR28"/>
      <c r="SAT28"/>
      <c r="SAV28"/>
      <c r="SAX28"/>
      <c r="SAZ28"/>
      <c r="SBB28"/>
      <c r="SBD28"/>
      <c r="SBF28"/>
      <c r="SBH28"/>
      <c r="SBJ28"/>
      <c r="SBL28"/>
      <c r="SBN28"/>
      <c r="SBP28"/>
      <c r="SBR28"/>
      <c r="SBT28"/>
      <c r="SBV28"/>
      <c r="SBX28"/>
      <c r="SBZ28"/>
      <c r="SCB28"/>
      <c r="SCD28"/>
      <c r="SCF28"/>
      <c r="SCH28"/>
      <c r="SCJ28"/>
      <c r="SCL28"/>
      <c r="SCN28"/>
      <c r="SCP28"/>
      <c r="SCR28"/>
      <c r="SCT28"/>
      <c r="SCV28"/>
      <c r="SCX28"/>
      <c r="SCZ28"/>
      <c r="SDB28"/>
      <c r="SDD28"/>
      <c r="SDF28"/>
      <c r="SDH28"/>
      <c r="SDJ28"/>
      <c r="SDL28"/>
      <c r="SDN28"/>
      <c r="SDP28"/>
      <c r="SDR28"/>
      <c r="SDT28"/>
      <c r="SDV28"/>
      <c r="SDX28"/>
      <c r="SDZ28"/>
      <c r="SEB28"/>
      <c r="SED28"/>
      <c r="SEF28"/>
      <c r="SEH28"/>
      <c r="SEJ28"/>
      <c r="SEL28"/>
      <c r="SEN28"/>
      <c r="SEP28"/>
      <c r="SER28"/>
      <c r="SET28"/>
      <c r="SEV28"/>
      <c r="SEX28"/>
      <c r="SEZ28"/>
      <c r="SFB28"/>
      <c r="SFD28"/>
      <c r="SFF28"/>
      <c r="SFH28"/>
      <c r="SFJ28"/>
      <c r="SFL28"/>
      <c r="SFN28"/>
      <c r="SFP28"/>
      <c r="SFR28"/>
      <c r="SFT28"/>
      <c r="SFV28"/>
      <c r="SFX28"/>
      <c r="SFZ28"/>
      <c r="SGB28"/>
      <c r="SGD28"/>
      <c r="SGF28"/>
      <c r="SGH28"/>
      <c r="SGJ28"/>
      <c r="SGL28"/>
      <c r="SGN28"/>
      <c r="SGP28"/>
      <c r="SGR28"/>
      <c r="SGT28"/>
      <c r="SGV28"/>
      <c r="SGX28"/>
      <c r="SGZ28"/>
      <c r="SHB28"/>
      <c r="SHD28"/>
      <c r="SHF28"/>
      <c r="SHH28"/>
      <c r="SHJ28"/>
      <c r="SHL28"/>
      <c r="SHN28"/>
      <c r="SHP28"/>
      <c r="SHR28"/>
      <c r="SHT28"/>
      <c r="SHV28"/>
      <c r="SHX28"/>
      <c r="SHZ28"/>
      <c r="SIB28"/>
      <c r="SID28"/>
      <c r="SIF28"/>
      <c r="SIH28"/>
      <c r="SIJ28"/>
      <c r="SIL28"/>
      <c r="SIN28"/>
      <c r="SIP28"/>
      <c r="SIR28"/>
      <c r="SIT28"/>
      <c r="SIV28"/>
      <c r="SIX28"/>
      <c r="SIZ28"/>
      <c r="SJB28"/>
      <c r="SJD28"/>
      <c r="SJF28"/>
      <c r="SJH28"/>
      <c r="SJJ28"/>
      <c r="SJL28"/>
      <c r="SJN28"/>
      <c r="SJP28"/>
      <c r="SJR28"/>
      <c r="SJT28"/>
      <c r="SJV28"/>
      <c r="SJX28"/>
      <c r="SJZ28"/>
      <c r="SKB28"/>
      <c r="SKD28"/>
      <c r="SKF28"/>
      <c r="SKH28"/>
      <c r="SKJ28"/>
      <c r="SKL28"/>
      <c r="SKN28"/>
      <c r="SKP28"/>
      <c r="SKR28"/>
      <c r="SKT28"/>
      <c r="SKV28"/>
      <c r="SKX28"/>
      <c r="SKZ28"/>
      <c r="SLB28"/>
      <c r="SLD28"/>
      <c r="SLF28"/>
      <c r="SLH28"/>
      <c r="SLJ28"/>
      <c r="SLL28"/>
      <c r="SLN28"/>
      <c r="SLP28"/>
      <c r="SLR28"/>
      <c r="SLT28"/>
      <c r="SLV28"/>
      <c r="SLX28"/>
      <c r="SLZ28"/>
      <c r="SMB28"/>
      <c r="SMD28"/>
      <c r="SMF28"/>
      <c r="SMH28"/>
      <c r="SMJ28"/>
      <c r="SML28"/>
      <c r="SMN28"/>
      <c r="SMP28"/>
      <c r="SMR28"/>
      <c r="SMT28"/>
      <c r="SMV28"/>
      <c r="SMX28"/>
      <c r="SMZ28"/>
      <c r="SNB28"/>
      <c r="SND28"/>
      <c r="SNF28"/>
      <c r="SNH28"/>
      <c r="SNJ28"/>
      <c r="SNL28"/>
      <c r="SNN28"/>
      <c r="SNP28"/>
      <c r="SNR28"/>
      <c r="SNT28"/>
      <c r="SNV28"/>
      <c r="SNX28"/>
      <c r="SNZ28"/>
      <c r="SOB28"/>
      <c r="SOD28"/>
      <c r="SOF28"/>
      <c r="SOH28"/>
      <c r="SOJ28"/>
      <c r="SOL28"/>
      <c r="SON28"/>
      <c r="SOP28"/>
      <c r="SOR28"/>
      <c r="SOT28"/>
      <c r="SOV28"/>
      <c r="SOX28"/>
      <c r="SOZ28"/>
      <c r="SPB28"/>
      <c r="SPD28"/>
      <c r="SPF28"/>
      <c r="SPH28"/>
      <c r="SPJ28"/>
      <c r="SPL28"/>
      <c r="SPN28"/>
      <c r="SPP28"/>
      <c r="SPR28"/>
      <c r="SPT28"/>
      <c r="SPV28"/>
      <c r="SPX28"/>
      <c r="SPZ28"/>
      <c r="SQB28"/>
      <c r="SQD28"/>
      <c r="SQF28"/>
      <c r="SQH28"/>
      <c r="SQJ28"/>
      <c r="SQL28"/>
      <c r="SQN28"/>
      <c r="SQP28"/>
      <c r="SQR28"/>
      <c r="SQT28"/>
      <c r="SQV28"/>
      <c r="SQX28"/>
      <c r="SQZ28"/>
      <c r="SRB28"/>
      <c r="SRD28"/>
      <c r="SRF28"/>
      <c r="SRH28"/>
      <c r="SRJ28"/>
      <c r="SRL28"/>
      <c r="SRN28"/>
      <c r="SRP28"/>
      <c r="SRR28"/>
      <c r="SRT28"/>
      <c r="SRV28"/>
      <c r="SRX28"/>
      <c r="SRZ28"/>
      <c r="SSB28"/>
      <c r="SSD28"/>
      <c r="SSF28"/>
      <c r="SSH28"/>
      <c r="SSJ28"/>
      <c r="SSL28"/>
      <c r="SSN28"/>
      <c r="SSP28"/>
      <c r="SSR28"/>
      <c r="SST28"/>
      <c r="SSV28"/>
      <c r="SSX28"/>
      <c r="SSZ28"/>
      <c r="STB28"/>
      <c r="STD28"/>
      <c r="STF28"/>
      <c r="STH28"/>
      <c r="STJ28"/>
      <c r="STL28"/>
      <c r="STN28"/>
      <c r="STP28"/>
      <c r="STR28"/>
      <c r="STT28"/>
      <c r="STV28"/>
      <c r="STX28"/>
      <c r="STZ28"/>
      <c r="SUB28"/>
      <c r="SUD28"/>
      <c r="SUF28"/>
      <c r="SUH28"/>
      <c r="SUJ28"/>
      <c r="SUL28"/>
      <c r="SUN28"/>
      <c r="SUP28"/>
      <c r="SUR28"/>
      <c r="SUT28"/>
      <c r="SUV28"/>
      <c r="SUX28"/>
      <c r="SUZ28"/>
      <c r="SVB28"/>
      <c r="SVD28"/>
      <c r="SVF28"/>
      <c r="SVH28"/>
      <c r="SVJ28"/>
      <c r="SVL28"/>
      <c r="SVN28"/>
      <c r="SVP28"/>
      <c r="SVR28"/>
      <c r="SVT28"/>
      <c r="SVV28"/>
      <c r="SVX28"/>
      <c r="SVZ28"/>
      <c r="SWB28"/>
      <c r="SWD28"/>
      <c r="SWF28"/>
      <c r="SWH28"/>
      <c r="SWJ28"/>
      <c r="SWL28"/>
      <c r="SWN28"/>
      <c r="SWP28"/>
      <c r="SWR28"/>
      <c r="SWT28"/>
      <c r="SWV28"/>
      <c r="SWX28"/>
      <c r="SWZ28"/>
      <c r="SXB28"/>
      <c r="SXD28"/>
      <c r="SXF28"/>
      <c r="SXH28"/>
      <c r="SXJ28"/>
      <c r="SXL28"/>
      <c r="SXN28"/>
      <c r="SXP28"/>
      <c r="SXR28"/>
      <c r="SXT28"/>
      <c r="SXV28"/>
      <c r="SXX28"/>
      <c r="SXZ28"/>
      <c r="SYB28"/>
      <c r="SYD28"/>
      <c r="SYF28"/>
      <c r="SYH28"/>
      <c r="SYJ28"/>
      <c r="SYL28"/>
      <c r="SYN28"/>
      <c r="SYP28"/>
      <c r="SYR28"/>
      <c r="SYT28"/>
      <c r="SYV28"/>
      <c r="SYX28"/>
      <c r="SYZ28"/>
      <c r="SZB28"/>
      <c r="SZD28"/>
      <c r="SZF28"/>
      <c r="SZH28"/>
      <c r="SZJ28"/>
      <c r="SZL28"/>
      <c r="SZN28"/>
      <c r="SZP28"/>
      <c r="SZR28"/>
      <c r="SZT28"/>
      <c r="SZV28"/>
      <c r="SZX28"/>
      <c r="SZZ28"/>
      <c r="TAB28"/>
      <c r="TAD28"/>
      <c r="TAF28"/>
      <c r="TAH28"/>
      <c r="TAJ28"/>
      <c r="TAL28"/>
      <c r="TAN28"/>
      <c r="TAP28"/>
      <c r="TAR28"/>
      <c r="TAT28"/>
      <c r="TAV28"/>
      <c r="TAX28"/>
      <c r="TAZ28"/>
      <c r="TBB28"/>
      <c r="TBD28"/>
      <c r="TBF28"/>
      <c r="TBH28"/>
      <c r="TBJ28"/>
      <c r="TBL28"/>
      <c r="TBN28"/>
      <c r="TBP28"/>
      <c r="TBR28"/>
      <c r="TBT28"/>
      <c r="TBV28"/>
      <c r="TBX28"/>
      <c r="TBZ28"/>
      <c r="TCB28"/>
      <c r="TCD28"/>
      <c r="TCF28"/>
      <c r="TCH28"/>
      <c r="TCJ28"/>
      <c r="TCL28"/>
      <c r="TCN28"/>
      <c r="TCP28"/>
      <c r="TCR28"/>
      <c r="TCT28"/>
      <c r="TCV28"/>
      <c r="TCX28"/>
      <c r="TCZ28"/>
      <c r="TDB28"/>
      <c r="TDD28"/>
      <c r="TDF28"/>
      <c r="TDH28"/>
      <c r="TDJ28"/>
      <c r="TDL28"/>
      <c r="TDN28"/>
      <c r="TDP28"/>
      <c r="TDR28"/>
      <c r="TDT28"/>
      <c r="TDV28"/>
      <c r="TDX28"/>
      <c r="TDZ28"/>
      <c r="TEB28"/>
      <c r="TED28"/>
      <c r="TEF28"/>
      <c r="TEH28"/>
      <c r="TEJ28"/>
      <c r="TEL28"/>
      <c r="TEN28"/>
      <c r="TEP28"/>
      <c r="TER28"/>
      <c r="TET28"/>
      <c r="TEV28"/>
      <c r="TEX28"/>
      <c r="TEZ28"/>
      <c r="TFB28"/>
      <c r="TFD28"/>
      <c r="TFF28"/>
      <c r="TFH28"/>
      <c r="TFJ28"/>
      <c r="TFL28"/>
      <c r="TFN28"/>
      <c r="TFP28"/>
      <c r="TFR28"/>
      <c r="TFT28"/>
      <c r="TFV28"/>
      <c r="TFX28"/>
      <c r="TFZ28"/>
      <c r="TGB28"/>
      <c r="TGD28"/>
      <c r="TGF28"/>
      <c r="TGH28"/>
      <c r="TGJ28"/>
      <c r="TGL28"/>
      <c r="TGN28"/>
      <c r="TGP28"/>
      <c r="TGR28"/>
      <c r="TGT28"/>
      <c r="TGV28"/>
      <c r="TGX28"/>
      <c r="TGZ28"/>
      <c r="THB28"/>
      <c r="THD28"/>
      <c r="THF28"/>
      <c r="THH28"/>
      <c r="THJ28"/>
      <c r="THL28"/>
      <c r="THN28"/>
      <c r="THP28"/>
      <c r="THR28"/>
      <c r="THT28"/>
      <c r="THV28"/>
      <c r="THX28"/>
      <c r="THZ28"/>
      <c r="TIB28"/>
      <c r="TID28"/>
      <c r="TIF28"/>
      <c r="TIH28"/>
      <c r="TIJ28"/>
      <c r="TIL28"/>
      <c r="TIN28"/>
      <c r="TIP28"/>
      <c r="TIR28"/>
      <c r="TIT28"/>
      <c r="TIV28"/>
      <c r="TIX28"/>
      <c r="TIZ28"/>
      <c r="TJB28"/>
      <c r="TJD28"/>
      <c r="TJF28"/>
      <c r="TJH28"/>
      <c r="TJJ28"/>
      <c r="TJL28"/>
      <c r="TJN28"/>
      <c r="TJP28"/>
      <c r="TJR28"/>
      <c r="TJT28"/>
      <c r="TJV28"/>
      <c r="TJX28"/>
      <c r="TJZ28"/>
      <c r="TKB28"/>
      <c r="TKD28"/>
      <c r="TKF28"/>
      <c r="TKH28"/>
      <c r="TKJ28"/>
      <c r="TKL28"/>
      <c r="TKN28"/>
      <c r="TKP28"/>
      <c r="TKR28"/>
      <c r="TKT28"/>
      <c r="TKV28"/>
      <c r="TKX28"/>
      <c r="TKZ28"/>
      <c r="TLB28"/>
      <c r="TLD28"/>
      <c r="TLF28"/>
      <c r="TLH28"/>
      <c r="TLJ28"/>
      <c r="TLL28"/>
      <c r="TLN28"/>
      <c r="TLP28"/>
      <c r="TLR28"/>
      <c r="TLT28"/>
      <c r="TLV28"/>
      <c r="TLX28"/>
      <c r="TLZ28"/>
      <c r="TMB28"/>
      <c r="TMD28"/>
      <c r="TMF28"/>
      <c r="TMH28"/>
      <c r="TMJ28"/>
      <c r="TML28"/>
      <c r="TMN28"/>
      <c r="TMP28"/>
      <c r="TMR28"/>
      <c r="TMT28"/>
      <c r="TMV28"/>
      <c r="TMX28"/>
      <c r="TMZ28"/>
      <c r="TNB28"/>
      <c r="TND28"/>
      <c r="TNF28"/>
      <c r="TNH28"/>
      <c r="TNJ28"/>
      <c r="TNL28"/>
      <c r="TNN28"/>
      <c r="TNP28"/>
      <c r="TNR28"/>
      <c r="TNT28"/>
      <c r="TNV28"/>
      <c r="TNX28"/>
      <c r="TNZ28"/>
      <c r="TOB28"/>
      <c r="TOD28"/>
      <c r="TOF28"/>
      <c r="TOH28"/>
      <c r="TOJ28"/>
      <c r="TOL28"/>
      <c r="TON28"/>
      <c r="TOP28"/>
      <c r="TOR28"/>
      <c r="TOT28"/>
      <c r="TOV28"/>
      <c r="TOX28"/>
      <c r="TOZ28"/>
      <c r="TPB28"/>
      <c r="TPD28"/>
      <c r="TPF28"/>
      <c r="TPH28"/>
      <c r="TPJ28"/>
      <c r="TPL28"/>
      <c r="TPN28"/>
      <c r="TPP28"/>
      <c r="TPR28"/>
      <c r="TPT28"/>
      <c r="TPV28"/>
      <c r="TPX28"/>
      <c r="TPZ28"/>
      <c r="TQB28"/>
      <c r="TQD28"/>
      <c r="TQF28"/>
      <c r="TQH28"/>
      <c r="TQJ28"/>
      <c r="TQL28"/>
      <c r="TQN28"/>
      <c r="TQP28"/>
      <c r="TQR28"/>
      <c r="TQT28"/>
      <c r="TQV28"/>
      <c r="TQX28"/>
      <c r="TQZ28"/>
      <c r="TRB28"/>
      <c r="TRD28"/>
      <c r="TRF28"/>
      <c r="TRH28"/>
      <c r="TRJ28"/>
      <c r="TRL28"/>
      <c r="TRN28"/>
      <c r="TRP28"/>
      <c r="TRR28"/>
      <c r="TRT28"/>
      <c r="TRV28"/>
      <c r="TRX28"/>
      <c r="TRZ28"/>
      <c r="TSB28"/>
      <c r="TSD28"/>
      <c r="TSF28"/>
      <c r="TSH28"/>
      <c r="TSJ28"/>
      <c r="TSL28"/>
      <c r="TSN28"/>
      <c r="TSP28"/>
      <c r="TSR28"/>
      <c r="TST28"/>
      <c r="TSV28"/>
      <c r="TSX28"/>
      <c r="TSZ28"/>
      <c r="TTB28"/>
      <c r="TTD28"/>
      <c r="TTF28"/>
      <c r="TTH28"/>
      <c r="TTJ28"/>
      <c r="TTL28"/>
      <c r="TTN28"/>
      <c r="TTP28"/>
      <c r="TTR28"/>
      <c r="TTT28"/>
      <c r="TTV28"/>
      <c r="TTX28"/>
      <c r="TTZ28"/>
      <c r="TUB28"/>
      <c r="TUD28"/>
      <c r="TUF28"/>
      <c r="TUH28"/>
      <c r="TUJ28"/>
      <c r="TUL28"/>
      <c r="TUN28"/>
      <c r="TUP28"/>
      <c r="TUR28"/>
      <c r="TUT28"/>
      <c r="TUV28"/>
      <c r="TUX28"/>
      <c r="TUZ28"/>
      <c r="TVB28"/>
      <c r="TVD28"/>
      <c r="TVF28"/>
      <c r="TVH28"/>
      <c r="TVJ28"/>
      <c r="TVL28"/>
      <c r="TVN28"/>
      <c r="TVP28"/>
      <c r="TVR28"/>
      <c r="TVT28"/>
      <c r="TVV28"/>
      <c r="TVX28"/>
      <c r="TVZ28"/>
      <c r="TWB28"/>
      <c r="TWD28"/>
      <c r="TWF28"/>
      <c r="TWH28"/>
      <c r="TWJ28"/>
      <c r="TWL28"/>
      <c r="TWN28"/>
      <c r="TWP28"/>
      <c r="TWR28"/>
      <c r="TWT28"/>
      <c r="TWV28"/>
      <c r="TWX28"/>
      <c r="TWZ28"/>
      <c r="TXB28"/>
      <c r="TXD28"/>
      <c r="TXF28"/>
      <c r="TXH28"/>
      <c r="TXJ28"/>
      <c r="TXL28"/>
      <c r="TXN28"/>
      <c r="TXP28"/>
      <c r="TXR28"/>
      <c r="TXT28"/>
      <c r="TXV28"/>
      <c r="TXX28"/>
      <c r="TXZ28"/>
      <c r="TYB28"/>
      <c r="TYD28"/>
      <c r="TYF28"/>
      <c r="TYH28"/>
      <c r="TYJ28"/>
      <c r="TYL28"/>
      <c r="TYN28"/>
      <c r="TYP28"/>
      <c r="TYR28"/>
      <c r="TYT28"/>
      <c r="TYV28"/>
      <c r="TYX28"/>
      <c r="TYZ28"/>
      <c r="TZB28"/>
      <c r="TZD28"/>
      <c r="TZF28"/>
      <c r="TZH28"/>
      <c r="TZJ28"/>
      <c r="TZL28"/>
      <c r="TZN28"/>
      <c r="TZP28"/>
      <c r="TZR28"/>
      <c r="TZT28"/>
      <c r="TZV28"/>
      <c r="TZX28"/>
      <c r="TZZ28"/>
      <c r="UAB28"/>
      <c r="UAD28"/>
      <c r="UAF28"/>
      <c r="UAH28"/>
      <c r="UAJ28"/>
      <c r="UAL28"/>
      <c r="UAN28"/>
      <c r="UAP28"/>
      <c r="UAR28"/>
      <c r="UAT28"/>
      <c r="UAV28"/>
      <c r="UAX28"/>
      <c r="UAZ28"/>
      <c r="UBB28"/>
      <c r="UBD28"/>
      <c r="UBF28"/>
      <c r="UBH28"/>
      <c r="UBJ28"/>
      <c r="UBL28"/>
      <c r="UBN28"/>
      <c r="UBP28"/>
      <c r="UBR28"/>
      <c r="UBT28"/>
      <c r="UBV28"/>
      <c r="UBX28"/>
      <c r="UBZ28"/>
      <c r="UCB28"/>
      <c r="UCD28"/>
      <c r="UCF28"/>
      <c r="UCH28"/>
      <c r="UCJ28"/>
      <c r="UCL28"/>
      <c r="UCN28"/>
      <c r="UCP28"/>
      <c r="UCR28"/>
      <c r="UCT28"/>
      <c r="UCV28"/>
      <c r="UCX28"/>
      <c r="UCZ28"/>
      <c r="UDB28"/>
      <c r="UDD28"/>
      <c r="UDF28"/>
      <c r="UDH28"/>
      <c r="UDJ28"/>
      <c r="UDL28"/>
      <c r="UDN28"/>
      <c r="UDP28"/>
      <c r="UDR28"/>
      <c r="UDT28"/>
      <c r="UDV28"/>
      <c r="UDX28"/>
      <c r="UDZ28"/>
      <c r="UEB28"/>
      <c r="UED28"/>
      <c r="UEF28"/>
      <c r="UEH28"/>
      <c r="UEJ28"/>
      <c r="UEL28"/>
      <c r="UEN28"/>
      <c r="UEP28"/>
      <c r="UER28"/>
      <c r="UET28"/>
      <c r="UEV28"/>
      <c r="UEX28"/>
      <c r="UEZ28"/>
      <c r="UFB28"/>
      <c r="UFD28"/>
      <c r="UFF28"/>
      <c r="UFH28"/>
      <c r="UFJ28"/>
      <c r="UFL28"/>
      <c r="UFN28"/>
      <c r="UFP28"/>
      <c r="UFR28"/>
      <c r="UFT28"/>
      <c r="UFV28"/>
      <c r="UFX28"/>
      <c r="UFZ28"/>
      <c r="UGB28"/>
      <c r="UGD28"/>
      <c r="UGF28"/>
      <c r="UGH28"/>
      <c r="UGJ28"/>
      <c r="UGL28"/>
      <c r="UGN28"/>
      <c r="UGP28"/>
      <c r="UGR28"/>
      <c r="UGT28"/>
      <c r="UGV28"/>
      <c r="UGX28"/>
      <c r="UGZ28"/>
      <c r="UHB28"/>
      <c r="UHD28"/>
      <c r="UHF28"/>
      <c r="UHH28"/>
      <c r="UHJ28"/>
      <c r="UHL28"/>
      <c r="UHN28"/>
      <c r="UHP28"/>
      <c r="UHR28"/>
      <c r="UHT28"/>
      <c r="UHV28"/>
      <c r="UHX28"/>
      <c r="UHZ28"/>
      <c r="UIB28"/>
      <c r="UID28"/>
      <c r="UIF28"/>
      <c r="UIH28"/>
      <c r="UIJ28"/>
      <c r="UIL28"/>
      <c r="UIN28"/>
      <c r="UIP28"/>
      <c r="UIR28"/>
      <c r="UIT28"/>
      <c r="UIV28"/>
      <c r="UIX28"/>
      <c r="UIZ28"/>
      <c r="UJB28"/>
      <c r="UJD28"/>
      <c r="UJF28"/>
      <c r="UJH28"/>
      <c r="UJJ28"/>
      <c r="UJL28"/>
      <c r="UJN28"/>
      <c r="UJP28"/>
      <c r="UJR28"/>
      <c r="UJT28"/>
      <c r="UJV28"/>
      <c r="UJX28"/>
      <c r="UJZ28"/>
      <c r="UKB28"/>
      <c r="UKD28"/>
      <c r="UKF28"/>
      <c r="UKH28"/>
      <c r="UKJ28"/>
      <c r="UKL28"/>
      <c r="UKN28"/>
      <c r="UKP28"/>
      <c r="UKR28"/>
      <c r="UKT28"/>
      <c r="UKV28"/>
      <c r="UKX28"/>
      <c r="UKZ28"/>
      <c r="ULB28"/>
      <c r="ULD28"/>
      <c r="ULF28"/>
      <c r="ULH28"/>
      <c r="ULJ28"/>
      <c r="ULL28"/>
      <c r="ULN28"/>
      <c r="ULP28"/>
      <c r="ULR28"/>
      <c r="ULT28"/>
      <c r="ULV28"/>
      <c r="ULX28"/>
      <c r="ULZ28"/>
      <c r="UMB28"/>
      <c r="UMD28"/>
      <c r="UMF28"/>
      <c r="UMH28"/>
      <c r="UMJ28"/>
      <c r="UML28"/>
      <c r="UMN28"/>
      <c r="UMP28"/>
      <c r="UMR28"/>
      <c r="UMT28"/>
      <c r="UMV28"/>
      <c r="UMX28"/>
      <c r="UMZ28"/>
      <c r="UNB28"/>
      <c r="UND28"/>
      <c r="UNF28"/>
      <c r="UNH28"/>
      <c r="UNJ28"/>
      <c r="UNL28"/>
      <c r="UNN28"/>
      <c r="UNP28"/>
      <c r="UNR28"/>
      <c r="UNT28"/>
      <c r="UNV28"/>
      <c r="UNX28"/>
      <c r="UNZ28"/>
      <c r="UOB28"/>
      <c r="UOD28"/>
      <c r="UOF28"/>
      <c r="UOH28"/>
      <c r="UOJ28"/>
      <c r="UOL28"/>
      <c r="UON28"/>
      <c r="UOP28"/>
      <c r="UOR28"/>
      <c r="UOT28"/>
      <c r="UOV28"/>
      <c r="UOX28"/>
      <c r="UOZ28"/>
      <c r="UPB28"/>
      <c r="UPD28"/>
      <c r="UPF28"/>
      <c r="UPH28"/>
      <c r="UPJ28"/>
      <c r="UPL28"/>
      <c r="UPN28"/>
      <c r="UPP28"/>
      <c r="UPR28"/>
      <c r="UPT28"/>
      <c r="UPV28"/>
      <c r="UPX28"/>
      <c r="UPZ28"/>
      <c r="UQB28"/>
      <c r="UQD28"/>
      <c r="UQF28"/>
      <c r="UQH28"/>
      <c r="UQJ28"/>
      <c r="UQL28"/>
      <c r="UQN28"/>
      <c r="UQP28"/>
      <c r="UQR28"/>
      <c r="UQT28"/>
      <c r="UQV28"/>
      <c r="UQX28"/>
      <c r="UQZ28"/>
      <c r="URB28"/>
      <c r="URD28"/>
      <c r="URF28"/>
      <c r="URH28"/>
      <c r="URJ28"/>
      <c r="URL28"/>
      <c r="URN28"/>
      <c r="URP28"/>
      <c r="URR28"/>
      <c r="URT28"/>
      <c r="URV28"/>
      <c r="URX28"/>
      <c r="URZ28"/>
      <c r="USB28"/>
      <c r="USD28"/>
      <c r="USF28"/>
      <c r="USH28"/>
      <c r="USJ28"/>
      <c r="USL28"/>
      <c r="USN28"/>
      <c r="USP28"/>
      <c r="USR28"/>
      <c r="UST28"/>
      <c r="USV28"/>
      <c r="USX28"/>
      <c r="USZ28"/>
      <c r="UTB28"/>
      <c r="UTD28"/>
      <c r="UTF28"/>
      <c r="UTH28"/>
      <c r="UTJ28"/>
      <c r="UTL28"/>
      <c r="UTN28"/>
      <c r="UTP28"/>
      <c r="UTR28"/>
      <c r="UTT28"/>
      <c r="UTV28"/>
      <c r="UTX28"/>
      <c r="UTZ28"/>
      <c r="UUB28"/>
      <c r="UUD28"/>
      <c r="UUF28"/>
      <c r="UUH28"/>
      <c r="UUJ28"/>
      <c r="UUL28"/>
      <c r="UUN28"/>
      <c r="UUP28"/>
      <c r="UUR28"/>
      <c r="UUT28"/>
      <c r="UUV28"/>
      <c r="UUX28"/>
      <c r="UUZ28"/>
      <c r="UVB28"/>
      <c r="UVD28"/>
      <c r="UVF28"/>
      <c r="UVH28"/>
      <c r="UVJ28"/>
      <c r="UVL28"/>
      <c r="UVN28"/>
      <c r="UVP28"/>
      <c r="UVR28"/>
      <c r="UVT28"/>
      <c r="UVV28"/>
      <c r="UVX28"/>
      <c r="UVZ28"/>
      <c r="UWB28"/>
      <c r="UWD28"/>
      <c r="UWF28"/>
      <c r="UWH28"/>
      <c r="UWJ28"/>
      <c r="UWL28"/>
      <c r="UWN28"/>
      <c r="UWP28"/>
      <c r="UWR28"/>
      <c r="UWT28"/>
      <c r="UWV28"/>
      <c r="UWX28"/>
      <c r="UWZ28"/>
      <c r="UXB28"/>
      <c r="UXD28"/>
      <c r="UXF28"/>
      <c r="UXH28"/>
      <c r="UXJ28"/>
      <c r="UXL28"/>
      <c r="UXN28"/>
      <c r="UXP28"/>
      <c r="UXR28"/>
      <c r="UXT28"/>
      <c r="UXV28"/>
      <c r="UXX28"/>
      <c r="UXZ28"/>
      <c r="UYB28"/>
      <c r="UYD28"/>
      <c r="UYF28"/>
      <c r="UYH28"/>
      <c r="UYJ28"/>
      <c r="UYL28"/>
      <c r="UYN28"/>
      <c r="UYP28"/>
      <c r="UYR28"/>
      <c r="UYT28"/>
      <c r="UYV28"/>
      <c r="UYX28"/>
      <c r="UYZ28"/>
      <c r="UZB28"/>
      <c r="UZD28"/>
      <c r="UZF28"/>
      <c r="UZH28"/>
      <c r="UZJ28"/>
      <c r="UZL28"/>
      <c r="UZN28"/>
      <c r="UZP28"/>
      <c r="UZR28"/>
      <c r="UZT28"/>
      <c r="UZV28"/>
      <c r="UZX28"/>
      <c r="UZZ28"/>
      <c r="VAB28"/>
      <c r="VAD28"/>
      <c r="VAF28"/>
      <c r="VAH28"/>
      <c r="VAJ28"/>
      <c r="VAL28"/>
      <c r="VAN28"/>
      <c r="VAP28"/>
      <c r="VAR28"/>
      <c r="VAT28"/>
      <c r="VAV28"/>
      <c r="VAX28"/>
      <c r="VAZ28"/>
      <c r="VBB28"/>
      <c r="VBD28"/>
      <c r="VBF28"/>
      <c r="VBH28"/>
      <c r="VBJ28"/>
      <c r="VBL28"/>
      <c r="VBN28"/>
      <c r="VBP28"/>
      <c r="VBR28"/>
      <c r="VBT28"/>
      <c r="VBV28"/>
      <c r="VBX28"/>
      <c r="VBZ28"/>
      <c r="VCB28"/>
      <c r="VCD28"/>
      <c r="VCF28"/>
      <c r="VCH28"/>
      <c r="VCJ28"/>
      <c r="VCL28"/>
      <c r="VCN28"/>
      <c r="VCP28"/>
      <c r="VCR28"/>
      <c r="VCT28"/>
      <c r="VCV28"/>
      <c r="VCX28"/>
      <c r="VCZ28"/>
      <c r="VDB28"/>
      <c r="VDD28"/>
      <c r="VDF28"/>
      <c r="VDH28"/>
      <c r="VDJ28"/>
      <c r="VDL28"/>
      <c r="VDN28"/>
      <c r="VDP28"/>
      <c r="VDR28"/>
      <c r="VDT28"/>
      <c r="VDV28"/>
      <c r="VDX28"/>
      <c r="VDZ28"/>
      <c r="VEB28"/>
      <c r="VED28"/>
      <c r="VEF28"/>
      <c r="VEH28"/>
      <c r="VEJ28"/>
      <c r="VEL28"/>
      <c r="VEN28"/>
      <c r="VEP28"/>
      <c r="VER28"/>
      <c r="VET28"/>
      <c r="VEV28"/>
      <c r="VEX28"/>
      <c r="VEZ28"/>
      <c r="VFB28"/>
      <c r="VFD28"/>
      <c r="VFF28"/>
      <c r="VFH28"/>
      <c r="VFJ28"/>
      <c r="VFL28"/>
      <c r="VFN28"/>
      <c r="VFP28"/>
      <c r="VFR28"/>
      <c r="VFT28"/>
      <c r="VFV28"/>
      <c r="VFX28"/>
      <c r="VFZ28"/>
      <c r="VGB28"/>
      <c r="VGD28"/>
      <c r="VGF28"/>
      <c r="VGH28"/>
      <c r="VGJ28"/>
      <c r="VGL28"/>
      <c r="VGN28"/>
      <c r="VGP28"/>
      <c r="VGR28"/>
      <c r="VGT28"/>
      <c r="VGV28"/>
      <c r="VGX28"/>
      <c r="VGZ28"/>
      <c r="VHB28"/>
      <c r="VHD28"/>
      <c r="VHF28"/>
      <c r="VHH28"/>
      <c r="VHJ28"/>
      <c r="VHL28"/>
      <c r="VHN28"/>
      <c r="VHP28"/>
      <c r="VHR28"/>
      <c r="VHT28"/>
      <c r="VHV28"/>
      <c r="VHX28"/>
      <c r="VHZ28"/>
      <c r="VIB28"/>
      <c r="VID28"/>
      <c r="VIF28"/>
      <c r="VIH28"/>
      <c r="VIJ28"/>
      <c r="VIL28"/>
      <c r="VIN28"/>
      <c r="VIP28"/>
      <c r="VIR28"/>
      <c r="VIT28"/>
      <c r="VIV28"/>
      <c r="VIX28"/>
      <c r="VIZ28"/>
      <c r="VJB28"/>
      <c r="VJD28"/>
      <c r="VJF28"/>
      <c r="VJH28"/>
      <c r="VJJ28"/>
      <c r="VJL28"/>
      <c r="VJN28"/>
      <c r="VJP28"/>
      <c r="VJR28"/>
      <c r="VJT28"/>
      <c r="VJV28"/>
      <c r="VJX28"/>
      <c r="VJZ28"/>
      <c r="VKB28"/>
      <c r="VKD28"/>
      <c r="VKF28"/>
      <c r="VKH28"/>
      <c r="VKJ28"/>
      <c r="VKL28"/>
      <c r="VKN28"/>
      <c r="VKP28"/>
      <c r="VKR28"/>
      <c r="VKT28"/>
      <c r="VKV28"/>
      <c r="VKX28"/>
      <c r="VKZ28"/>
      <c r="VLB28"/>
      <c r="VLD28"/>
      <c r="VLF28"/>
      <c r="VLH28"/>
      <c r="VLJ28"/>
      <c r="VLL28"/>
      <c r="VLN28"/>
      <c r="VLP28"/>
      <c r="VLR28"/>
      <c r="VLT28"/>
      <c r="VLV28"/>
      <c r="VLX28"/>
      <c r="VLZ28"/>
      <c r="VMB28"/>
      <c r="VMD28"/>
      <c r="VMF28"/>
      <c r="VMH28"/>
      <c r="VMJ28"/>
      <c r="VML28"/>
      <c r="VMN28"/>
      <c r="VMP28"/>
      <c r="VMR28"/>
      <c r="VMT28"/>
      <c r="VMV28"/>
      <c r="VMX28"/>
      <c r="VMZ28"/>
      <c r="VNB28"/>
      <c r="VND28"/>
      <c r="VNF28"/>
      <c r="VNH28"/>
      <c r="VNJ28"/>
      <c r="VNL28"/>
      <c r="VNN28"/>
      <c r="VNP28"/>
      <c r="VNR28"/>
      <c r="VNT28"/>
      <c r="VNV28"/>
      <c r="VNX28"/>
      <c r="VNZ28"/>
      <c r="VOB28"/>
      <c r="VOD28"/>
      <c r="VOF28"/>
      <c r="VOH28"/>
      <c r="VOJ28"/>
      <c r="VOL28"/>
      <c r="VON28"/>
      <c r="VOP28"/>
      <c r="VOR28"/>
      <c r="VOT28"/>
      <c r="VOV28"/>
      <c r="VOX28"/>
      <c r="VOZ28"/>
      <c r="VPB28"/>
      <c r="VPD28"/>
      <c r="VPF28"/>
      <c r="VPH28"/>
      <c r="VPJ28"/>
      <c r="VPL28"/>
      <c r="VPN28"/>
      <c r="VPP28"/>
      <c r="VPR28"/>
      <c r="VPT28"/>
      <c r="VPV28"/>
      <c r="VPX28"/>
      <c r="VPZ28"/>
      <c r="VQB28"/>
      <c r="VQD28"/>
      <c r="VQF28"/>
      <c r="VQH28"/>
      <c r="VQJ28"/>
      <c r="VQL28"/>
      <c r="VQN28"/>
      <c r="VQP28"/>
      <c r="VQR28"/>
      <c r="VQT28"/>
      <c r="VQV28"/>
      <c r="VQX28"/>
      <c r="VQZ28"/>
      <c r="VRB28"/>
      <c r="VRD28"/>
      <c r="VRF28"/>
      <c r="VRH28"/>
      <c r="VRJ28"/>
      <c r="VRL28"/>
      <c r="VRN28"/>
      <c r="VRP28"/>
      <c r="VRR28"/>
      <c r="VRT28"/>
      <c r="VRV28"/>
      <c r="VRX28"/>
      <c r="VRZ28"/>
      <c r="VSB28"/>
      <c r="VSD28"/>
      <c r="VSF28"/>
      <c r="VSH28"/>
      <c r="VSJ28"/>
      <c r="VSL28"/>
      <c r="VSN28"/>
      <c r="VSP28"/>
      <c r="VSR28"/>
      <c r="VST28"/>
      <c r="VSV28"/>
      <c r="VSX28"/>
      <c r="VSZ28"/>
      <c r="VTB28"/>
      <c r="VTD28"/>
      <c r="VTF28"/>
      <c r="VTH28"/>
      <c r="VTJ28"/>
      <c r="VTL28"/>
      <c r="VTN28"/>
      <c r="VTP28"/>
      <c r="VTR28"/>
      <c r="VTT28"/>
      <c r="VTV28"/>
      <c r="VTX28"/>
      <c r="VTZ28"/>
      <c r="VUB28"/>
      <c r="VUD28"/>
      <c r="VUF28"/>
      <c r="VUH28"/>
      <c r="VUJ28"/>
      <c r="VUL28"/>
      <c r="VUN28"/>
      <c r="VUP28"/>
      <c r="VUR28"/>
      <c r="VUT28"/>
      <c r="VUV28"/>
      <c r="VUX28"/>
      <c r="VUZ28"/>
      <c r="VVB28"/>
      <c r="VVD28"/>
      <c r="VVF28"/>
      <c r="VVH28"/>
      <c r="VVJ28"/>
      <c r="VVL28"/>
      <c r="VVN28"/>
      <c r="VVP28"/>
      <c r="VVR28"/>
      <c r="VVT28"/>
      <c r="VVV28"/>
      <c r="VVX28"/>
      <c r="VVZ28"/>
      <c r="VWB28"/>
      <c r="VWD28"/>
      <c r="VWF28"/>
      <c r="VWH28"/>
      <c r="VWJ28"/>
      <c r="VWL28"/>
      <c r="VWN28"/>
      <c r="VWP28"/>
      <c r="VWR28"/>
      <c r="VWT28"/>
      <c r="VWV28"/>
      <c r="VWX28"/>
      <c r="VWZ28"/>
      <c r="VXB28"/>
      <c r="VXD28"/>
      <c r="VXF28"/>
      <c r="VXH28"/>
      <c r="VXJ28"/>
      <c r="VXL28"/>
      <c r="VXN28"/>
      <c r="VXP28"/>
      <c r="VXR28"/>
      <c r="VXT28"/>
      <c r="VXV28"/>
      <c r="VXX28"/>
      <c r="VXZ28"/>
      <c r="VYB28"/>
      <c r="VYD28"/>
      <c r="VYF28"/>
      <c r="VYH28"/>
      <c r="VYJ28"/>
      <c r="VYL28"/>
      <c r="VYN28"/>
      <c r="VYP28"/>
      <c r="VYR28"/>
      <c r="VYT28"/>
      <c r="VYV28"/>
      <c r="VYX28"/>
      <c r="VYZ28"/>
      <c r="VZB28"/>
      <c r="VZD28"/>
      <c r="VZF28"/>
      <c r="VZH28"/>
      <c r="VZJ28"/>
      <c r="VZL28"/>
      <c r="VZN28"/>
      <c r="VZP28"/>
      <c r="VZR28"/>
      <c r="VZT28"/>
      <c r="VZV28"/>
      <c r="VZX28"/>
      <c r="VZZ28"/>
      <c r="WAB28"/>
      <c r="WAD28"/>
      <c r="WAF28"/>
      <c r="WAH28"/>
      <c r="WAJ28"/>
      <c r="WAL28"/>
      <c r="WAN28"/>
      <c r="WAP28"/>
      <c r="WAR28"/>
      <c r="WAT28"/>
      <c r="WAV28"/>
      <c r="WAX28"/>
      <c r="WAZ28"/>
      <c r="WBB28"/>
      <c r="WBD28"/>
      <c r="WBF28"/>
      <c r="WBH28"/>
      <c r="WBJ28"/>
      <c r="WBL28"/>
      <c r="WBN28"/>
      <c r="WBP28"/>
      <c r="WBR28"/>
      <c r="WBT28"/>
      <c r="WBV28"/>
      <c r="WBX28"/>
      <c r="WBZ28"/>
      <c r="WCB28"/>
      <c r="WCD28"/>
      <c r="WCF28"/>
      <c r="WCH28"/>
      <c r="WCJ28"/>
      <c r="WCL28"/>
      <c r="WCN28"/>
      <c r="WCP28"/>
      <c r="WCR28"/>
      <c r="WCT28"/>
      <c r="WCV28"/>
      <c r="WCX28"/>
      <c r="WCZ28"/>
      <c r="WDB28"/>
      <c r="WDD28"/>
      <c r="WDF28"/>
      <c r="WDH28"/>
      <c r="WDJ28"/>
      <c r="WDL28"/>
      <c r="WDN28"/>
      <c r="WDP28"/>
      <c r="WDR28"/>
      <c r="WDT28"/>
      <c r="WDV28"/>
      <c r="WDX28"/>
      <c r="WDZ28"/>
      <c r="WEB28"/>
      <c r="WED28"/>
      <c r="WEF28"/>
      <c r="WEH28"/>
      <c r="WEJ28"/>
      <c r="WEL28"/>
      <c r="WEN28"/>
      <c r="WEP28"/>
      <c r="WER28"/>
      <c r="WET28"/>
      <c r="WEV28"/>
      <c r="WEX28"/>
      <c r="WEZ28"/>
      <c r="WFB28"/>
      <c r="WFD28"/>
      <c r="WFF28"/>
      <c r="WFH28"/>
      <c r="WFJ28"/>
      <c r="WFL28"/>
      <c r="WFN28"/>
      <c r="WFP28"/>
      <c r="WFR28"/>
      <c r="WFT28"/>
      <c r="WFV28"/>
      <c r="WFX28"/>
      <c r="WFZ28"/>
      <c r="WGB28"/>
      <c r="WGD28"/>
      <c r="WGF28"/>
      <c r="WGH28"/>
      <c r="WGJ28"/>
      <c r="WGL28"/>
      <c r="WGN28"/>
      <c r="WGP28"/>
      <c r="WGR28"/>
      <c r="WGT28"/>
      <c r="WGV28"/>
      <c r="WGX28"/>
      <c r="WGZ28"/>
      <c r="WHB28"/>
      <c r="WHD28"/>
      <c r="WHF28"/>
      <c r="WHH28"/>
      <c r="WHJ28"/>
      <c r="WHL28"/>
      <c r="WHN28"/>
      <c r="WHP28"/>
      <c r="WHR28"/>
      <c r="WHT28"/>
      <c r="WHV28"/>
      <c r="WHX28"/>
      <c r="WHZ28"/>
      <c r="WIB28"/>
      <c r="WID28"/>
      <c r="WIF28"/>
      <c r="WIH28"/>
      <c r="WIJ28"/>
      <c r="WIL28"/>
      <c r="WIN28"/>
      <c r="WIP28"/>
      <c r="WIR28"/>
      <c r="WIT28"/>
      <c r="WIV28"/>
      <c r="WIX28"/>
      <c r="WIZ28"/>
      <c r="WJB28"/>
      <c r="WJD28"/>
      <c r="WJF28"/>
      <c r="WJH28"/>
      <c r="WJJ28"/>
      <c r="WJL28"/>
      <c r="WJN28"/>
      <c r="WJP28"/>
      <c r="WJR28"/>
      <c r="WJT28"/>
      <c r="WJV28"/>
      <c r="WJX28"/>
      <c r="WJZ28"/>
      <c r="WKB28"/>
      <c r="WKD28"/>
      <c r="WKF28"/>
      <c r="WKH28"/>
      <c r="WKJ28"/>
      <c r="WKL28"/>
      <c r="WKN28"/>
      <c r="WKP28"/>
      <c r="WKR28"/>
      <c r="WKT28"/>
      <c r="WKV28"/>
      <c r="WKX28"/>
      <c r="WKZ28"/>
      <c r="WLB28"/>
      <c r="WLD28"/>
      <c r="WLF28"/>
      <c r="WLH28"/>
      <c r="WLJ28"/>
      <c r="WLL28"/>
      <c r="WLN28"/>
      <c r="WLP28"/>
      <c r="WLR28"/>
      <c r="WLT28"/>
      <c r="WLV28"/>
      <c r="WLX28"/>
      <c r="WLZ28"/>
      <c r="WMB28"/>
      <c r="WMD28"/>
      <c r="WMF28"/>
      <c r="WMH28"/>
      <c r="WMJ28"/>
      <c r="WML28"/>
      <c r="WMN28"/>
      <c r="WMP28"/>
      <c r="WMR28"/>
      <c r="WMT28"/>
      <c r="WMV28"/>
      <c r="WMX28"/>
      <c r="WMZ28"/>
      <c r="WNB28"/>
      <c r="WND28"/>
      <c r="WNF28"/>
      <c r="WNH28"/>
      <c r="WNJ28"/>
      <c r="WNL28"/>
      <c r="WNN28"/>
      <c r="WNP28"/>
      <c r="WNR28"/>
      <c r="WNT28"/>
      <c r="WNV28"/>
      <c r="WNX28"/>
      <c r="WNZ28"/>
      <c r="WOB28"/>
      <c r="WOD28"/>
      <c r="WOF28"/>
      <c r="WOH28"/>
      <c r="WOJ28"/>
      <c r="WOL28"/>
      <c r="WON28"/>
      <c r="WOP28"/>
      <c r="WOR28"/>
      <c r="WOT28"/>
      <c r="WOV28"/>
      <c r="WOX28"/>
      <c r="WOZ28"/>
      <c r="WPB28"/>
      <c r="WPD28"/>
      <c r="WPF28"/>
      <c r="WPH28"/>
      <c r="WPJ28"/>
      <c r="WPL28"/>
      <c r="WPN28"/>
      <c r="WPP28"/>
      <c r="WPR28"/>
      <c r="WPT28"/>
      <c r="WPV28"/>
      <c r="WPX28"/>
      <c r="WPZ28"/>
      <c r="WQB28"/>
      <c r="WQD28"/>
      <c r="WQF28"/>
      <c r="WQH28"/>
      <c r="WQJ28"/>
      <c r="WQL28"/>
      <c r="WQN28"/>
      <c r="WQP28"/>
      <c r="WQR28"/>
      <c r="WQT28"/>
      <c r="WQV28"/>
      <c r="WQX28"/>
      <c r="WQZ28"/>
      <c r="WRB28"/>
      <c r="WRD28"/>
      <c r="WRF28"/>
      <c r="WRH28"/>
      <c r="WRJ28"/>
      <c r="WRL28"/>
      <c r="WRN28"/>
      <c r="WRP28"/>
      <c r="WRR28"/>
      <c r="WRT28"/>
      <c r="WRV28"/>
      <c r="WRX28"/>
      <c r="WRZ28"/>
      <c r="WSB28"/>
      <c r="WSD28"/>
      <c r="WSF28"/>
      <c r="WSH28"/>
      <c r="WSJ28"/>
      <c r="WSL28"/>
      <c r="WSN28"/>
      <c r="WSP28"/>
      <c r="WSR28"/>
      <c r="WST28"/>
      <c r="WSV28"/>
      <c r="WSX28"/>
      <c r="WSZ28"/>
      <c r="WTB28"/>
      <c r="WTD28"/>
      <c r="WTF28"/>
      <c r="WTH28"/>
      <c r="WTJ28"/>
      <c r="WTL28"/>
      <c r="WTN28"/>
      <c r="WTP28"/>
      <c r="WTR28"/>
      <c r="WTT28"/>
      <c r="WTV28"/>
      <c r="WTX28"/>
      <c r="WTZ28"/>
      <c r="WUB28"/>
      <c r="WUD28"/>
      <c r="WUF28"/>
      <c r="WUH28"/>
      <c r="WUJ28"/>
      <c r="WUL28"/>
      <c r="WUN28"/>
      <c r="WUP28"/>
      <c r="WUR28"/>
      <c r="WUT28"/>
      <c r="WUV28"/>
      <c r="WUX28"/>
      <c r="WUZ28"/>
      <c r="WVB28"/>
      <c r="WVD28"/>
      <c r="WVF28"/>
      <c r="WVH28"/>
      <c r="WVJ28"/>
      <c r="WVL28"/>
      <c r="WVN28"/>
      <c r="WVP28"/>
      <c r="WVR28"/>
      <c r="WVT28"/>
      <c r="WVV28"/>
      <c r="WVX28"/>
      <c r="WVZ28"/>
      <c r="WWB28"/>
      <c r="WWD28"/>
      <c r="WWF28"/>
      <c r="WWH28"/>
      <c r="WWJ28"/>
      <c r="WWL28"/>
      <c r="WWN28"/>
      <c r="WWP28"/>
      <c r="WWR28"/>
      <c r="WWT28"/>
      <c r="WWV28"/>
      <c r="WWX28"/>
      <c r="WWZ28"/>
      <c r="WXB28"/>
      <c r="WXD28"/>
      <c r="WXF28"/>
      <c r="WXH28"/>
      <c r="WXJ28"/>
      <c r="WXL28"/>
      <c r="WXN28"/>
      <c r="WXP28"/>
      <c r="WXR28"/>
      <c r="WXT28"/>
      <c r="WXV28"/>
      <c r="WXX28"/>
      <c r="WXZ28"/>
      <c r="WYB28"/>
      <c r="WYD28"/>
      <c r="WYF28"/>
      <c r="WYH28"/>
      <c r="WYJ28"/>
      <c r="WYL28"/>
      <c r="WYN28"/>
      <c r="WYP28"/>
      <c r="WYR28"/>
      <c r="WYT28"/>
      <c r="WYV28"/>
      <c r="WYX28"/>
      <c r="WYZ28"/>
      <c r="WZB28"/>
      <c r="WZD28"/>
      <c r="WZF28"/>
      <c r="WZH28"/>
      <c r="WZJ28"/>
      <c r="WZL28"/>
      <c r="WZN28"/>
      <c r="WZP28"/>
      <c r="WZR28"/>
      <c r="WZT28"/>
      <c r="WZV28"/>
      <c r="WZX28"/>
      <c r="WZZ28"/>
      <c r="XAB28"/>
      <c r="XAD28"/>
      <c r="XAF28"/>
      <c r="XAH28"/>
      <c r="XAJ28"/>
      <c r="XAL28"/>
      <c r="XAN28"/>
      <c r="XAP28"/>
      <c r="XAR28"/>
      <c r="XAT28"/>
      <c r="XAV28"/>
      <c r="XAX28"/>
      <c r="XAZ28"/>
      <c r="XBB28"/>
      <c r="XBD28"/>
      <c r="XBF28"/>
      <c r="XBH28"/>
      <c r="XBJ28"/>
      <c r="XBL28"/>
      <c r="XBN28"/>
      <c r="XBP28"/>
      <c r="XBR28"/>
      <c r="XBT28"/>
      <c r="XBV28"/>
      <c r="XBX28"/>
      <c r="XBZ28"/>
      <c r="XCB28"/>
      <c r="XCD28"/>
      <c r="XCF28"/>
      <c r="XCH28"/>
      <c r="XCJ28"/>
      <c r="XCL28"/>
      <c r="XCN28"/>
      <c r="XCP28"/>
      <c r="XCR28"/>
      <c r="XCT28"/>
      <c r="XCV28"/>
      <c r="XCX28"/>
      <c r="XCZ28"/>
      <c r="XDB28"/>
      <c r="XDD28"/>
      <c r="XDF28"/>
      <c r="XDH28"/>
      <c r="XDJ28"/>
      <c r="XDL28"/>
      <c r="XDN28"/>
      <c r="XDP28"/>
      <c r="XDR28"/>
      <c r="XDT28"/>
      <c r="XDV28"/>
      <c r="XDX28"/>
      <c r="XDZ28"/>
      <c r="XEB28"/>
      <c r="XED28"/>
      <c r="XEF28"/>
      <c r="XEH28"/>
      <c r="XEJ28"/>
      <c r="XEL28"/>
      <c r="XEN28"/>
      <c r="XEP28"/>
      <c r="XER28"/>
      <c r="XET28"/>
      <c r="XEV28"/>
      <c r="XEX28"/>
    </row>
    <row r="29" spans="1:1024 1026:2048 2050:3072 3074:4096 4098:5120 5122:6144 6146:7168 7170:8192 8194:9216 9218:10240 10242:11264 11266:12288 12290:13312 13314:14336 14338:15360 15362:16378" x14ac:dyDescent="0.25">
      <c r="A29" s="109"/>
      <c r="B29" s="110"/>
      <c r="C29" s="75"/>
    </row>
    <row r="30" spans="1:1024 1026:2048 2050:3072 3074:4096 4098:5120 5122:6144 6146:7168 7170:8192 8194:9216 9218:10240 10242:11264 11266:12288 12290:13312 13314:14336 14338:15360 15362:16378" x14ac:dyDescent="0.25">
      <c r="A30" s="104" t="s">
        <v>8</v>
      </c>
      <c r="B30" s="111"/>
      <c r="C30" s="75"/>
    </row>
    <row r="31" spans="1:1024 1026:2048 2050:3072 3074:4096 4098:5120 5122:6144 6146:7168 7170:8192 8194:9216 9218:10240 10242:11264 11266:12288 12290:13312 13314:14336 14338:15360 15362:16378" s="1" customFormat="1" x14ac:dyDescent="0.25">
      <c r="A31" s="75" t="s">
        <v>862</v>
      </c>
      <c r="B31" s="75" t="s">
        <v>876</v>
      </c>
      <c r="C31" s="106"/>
    </row>
    <row r="32" spans="1:1024 1026:2048 2050:3072 3074:4096 4098:5120 5122:6144 6146:7168 7170:8192 8194:9216 9218:10240 10242:11264 11266:12288 12290:13312 13314:14336 14338:15360 15362:16378" s="1" customFormat="1" x14ac:dyDescent="0.25">
      <c r="A32" s="75"/>
      <c r="B32" s="75" t="s">
        <v>844</v>
      </c>
      <c r="C32" s="106"/>
    </row>
    <row r="33" spans="1:3" s="1" customFormat="1" x14ac:dyDescent="0.25">
      <c r="A33" s="75"/>
      <c r="B33" s="75" t="s">
        <v>847</v>
      </c>
      <c r="C33" s="106"/>
    </row>
    <row r="34" spans="1:3" s="1" customFormat="1" x14ac:dyDescent="0.25">
      <c r="A34" s="75"/>
      <c r="B34" s="75" t="s">
        <v>846</v>
      </c>
      <c r="C34" s="106"/>
    </row>
    <row r="35" spans="1:3" s="1" customFormat="1" x14ac:dyDescent="0.25">
      <c r="A35" s="75"/>
      <c r="B35" s="75" t="s">
        <v>845</v>
      </c>
      <c r="C35" s="106"/>
    </row>
    <row r="36" spans="1:3" x14ac:dyDescent="0.25">
      <c r="A36" s="75" t="s">
        <v>864</v>
      </c>
      <c r="B36" s="75" t="s">
        <v>877</v>
      </c>
      <c r="C36" s="75"/>
    </row>
    <row r="37" spans="1:3" x14ac:dyDescent="0.25">
      <c r="A37" s="75"/>
      <c r="B37" s="75" t="s">
        <v>851</v>
      </c>
      <c r="C37" s="75"/>
    </row>
    <row r="38" spans="1:3" ht="14.45" customHeight="1" x14ac:dyDescent="0.25">
      <c r="A38" s="75" t="s">
        <v>863</v>
      </c>
      <c r="B38" s="75" t="s">
        <v>878</v>
      </c>
      <c r="C38" s="75"/>
    </row>
    <row r="39" spans="1:3" ht="14.45" customHeight="1" x14ac:dyDescent="0.25">
      <c r="A39" s="75" t="s">
        <v>865</v>
      </c>
      <c r="B39" s="75" t="s">
        <v>879</v>
      </c>
      <c r="C39" s="75"/>
    </row>
    <row r="40" spans="1:3" ht="14.45" customHeight="1" x14ac:dyDescent="0.25">
      <c r="A40" s="75" t="s">
        <v>866</v>
      </c>
      <c r="B40" s="75" t="s">
        <v>880</v>
      </c>
      <c r="C40" s="75"/>
    </row>
    <row r="41" spans="1:3" ht="14.45" customHeight="1" x14ac:dyDescent="0.25">
      <c r="A41" s="75"/>
      <c r="B41" s="75" t="s">
        <v>849</v>
      </c>
      <c r="C41" s="75"/>
    </row>
    <row r="42" spans="1:3" ht="14.45" customHeight="1" x14ac:dyDescent="0.25">
      <c r="A42" s="75"/>
      <c r="B42" s="75" t="s">
        <v>848</v>
      </c>
      <c r="C42" s="75"/>
    </row>
    <row r="43" spans="1:3" ht="14.45" customHeight="1" x14ac:dyDescent="0.25">
      <c r="A43" s="75" t="s">
        <v>872</v>
      </c>
      <c r="B43" s="75" t="s">
        <v>881</v>
      </c>
      <c r="C43" s="75"/>
    </row>
    <row r="44" spans="1:3" ht="14.45" customHeight="1" x14ac:dyDescent="0.25">
      <c r="A44" s="75"/>
      <c r="B44" s="75" t="s">
        <v>850</v>
      </c>
      <c r="C44" s="75"/>
    </row>
    <row r="45" spans="1:3" ht="14.45" customHeight="1" x14ac:dyDescent="0.25">
      <c r="A45" s="75" t="s">
        <v>873</v>
      </c>
      <c r="B45" s="75" t="s">
        <v>882</v>
      </c>
      <c r="C45" s="75"/>
    </row>
    <row r="46" spans="1:3" ht="14.45" customHeight="1" x14ac:dyDescent="0.25">
      <c r="A46" s="112"/>
      <c r="B46" s="112" t="s">
        <v>852</v>
      </c>
      <c r="C46" s="75"/>
    </row>
    <row r="47" spans="1:3" ht="14.45" customHeight="1" x14ac:dyDescent="0.25">
      <c r="A47" s="75" t="s">
        <v>874</v>
      </c>
      <c r="B47" s="75" t="s">
        <v>883</v>
      </c>
      <c r="C47" s="75"/>
    </row>
    <row r="48" spans="1:3" ht="14.45" customHeight="1" x14ac:dyDescent="0.25">
      <c r="A48" s="75"/>
      <c r="B48" s="75" t="s">
        <v>766</v>
      </c>
      <c r="C48" s="75"/>
    </row>
    <row r="49" spans="1:3" ht="14.45" customHeight="1" x14ac:dyDescent="0.25">
      <c r="A49" s="75" t="s">
        <v>875</v>
      </c>
      <c r="B49" s="75" t="s">
        <v>884</v>
      </c>
      <c r="C49" s="75"/>
    </row>
    <row r="50" spans="1:3" ht="14.45" customHeight="1" x14ac:dyDescent="0.25">
      <c r="A50" s="75"/>
      <c r="B50" s="75" t="s">
        <v>853</v>
      </c>
      <c r="C50" s="75"/>
    </row>
    <row r="51" spans="1:3" ht="14.45" customHeight="1" x14ac:dyDescent="0.25">
      <c r="A51" s="75"/>
      <c r="B51" s="75" t="s">
        <v>855</v>
      </c>
      <c r="C51" s="75"/>
    </row>
    <row r="52" spans="1:3" ht="14.45" customHeight="1" x14ac:dyDescent="0.25">
      <c r="A52" s="75"/>
      <c r="B52" s="75" t="s">
        <v>854</v>
      </c>
      <c r="C52" s="75"/>
    </row>
    <row r="53" spans="1:3" ht="15.75" thickBot="1" x14ac:dyDescent="0.3">
      <c r="A53" s="75"/>
      <c r="B53" s="75"/>
      <c r="C53" s="75"/>
    </row>
    <row r="54" spans="1:3" ht="15" customHeight="1" thickTop="1" thickBot="1" x14ac:dyDescent="0.3">
      <c r="A54" s="104" t="s">
        <v>763</v>
      </c>
      <c r="B54" s="111"/>
      <c r="C54" s="76"/>
    </row>
    <row r="55" spans="1:3" ht="15" customHeight="1" thickTop="1" x14ac:dyDescent="0.25">
      <c r="A55" s="104" t="s">
        <v>762</v>
      </c>
      <c r="B55" s="111"/>
      <c r="C55" s="113" t="s">
        <v>735</v>
      </c>
    </row>
  </sheetData>
  <sheetProtection algorithmName="SHA-512" hashValue="qKW5gwT5Pr9KmtXNOAqj0GClYxOfUo6X69JHbL7PRKmMJ4iHQLX/SxZYXlPLAn0JI9jnFVIJmKOITxn9jsJohw==" saltValue="nkAL3fwrd8RuMt85HNTBYg==" spinCount="100000" sheet="1" objects="1" scenarios="1"/>
  <mergeCells count="1">
    <mergeCell ref="A6:C6"/>
  </mergeCells>
  <hyperlinks>
    <hyperlink ref="A6" r:id="rId1" xr:uid="{55BD1613-142F-40BB-8D33-B5A7C95B527B}"/>
    <hyperlink ref="B46" r:id="rId2" xr:uid="{65D565E0-C61C-468C-B050-33322E92C15D}"/>
  </hyperlinks>
  <pageMargins left="0.5" right="0.5" top="0.5" bottom="0.5" header="0.3" footer="0.3"/>
  <pageSetup orientation="landscape" r:id="rId3"/>
  <headerFooter>
    <oddHeader>&amp;RPage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1C2A-ABBC-4313-B307-5CC11B7AF827}">
  <dimension ref="A1:J28"/>
  <sheetViews>
    <sheetView workbookViewId="0"/>
  </sheetViews>
  <sheetFormatPr defaultRowHeight="15" x14ac:dyDescent="0.25"/>
  <cols>
    <col min="5" max="5" width="15.28515625" customWidth="1"/>
    <col min="7" max="7" width="16.85546875" customWidth="1"/>
  </cols>
  <sheetData>
    <row r="1" spans="1:10" s="2" customFormat="1" x14ac:dyDescent="0.25">
      <c r="A1" s="2" t="s">
        <v>554</v>
      </c>
    </row>
    <row r="2" spans="1:10" s="3" customFormat="1" x14ac:dyDescent="0.25">
      <c r="A2" s="3" t="s">
        <v>556</v>
      </c>
    </row>
    <row r="3" spans="1:10" s="3" customFormat="1" ht="15.75" thickBot="1" x14ac:dyDescent="0.3"/>
    <row r="4" spans="1:10" ht="18.75" thickTop="1" thickBot="1" x14ac:dyDescent="0.3">
      <c r="A4" s="2" t="s">
        <v>555</v>
      </c>
      <c r="B4" s="2"/>
      <c r="C4" s="2"/>
      <c r="G4" s="72"/>
      <c r="H4" s="48" t="s">
        <v>705</v>
      </c>
    </row>
    <row r="5" spans="1:10" ht="15.75" thickTop="1" x14ac:dyDescent="0.25">
      <c r="A5" s="2" t="s">
        <v>839</v>
      </c>
      <c r="B5" s="2"/>
      <c r="C5" s="2"/>
      <c r="G5" s="115" t="e">
        <f>SUM('VII. Project Budget'!G41/20)/'VIII. Project Numeric Benefits'!G4</f>
        <v>#DIV/0!</v>
      </c>
      <c r="H5" s="3" t="s">
        <v>704</v>
      </c>
    </row>
    <row r="6" spans="1:10" x14ac:dyDescent="0.25">
      <c r="A6" s="2"/>
      <c r="B6" s="2"/>
      <c r="C6" s="2"/>
      <c r="H6" s="3"/>
    </row>
    <row r="7" spans="1:10" ht="15.75" thickBot="1" x14ac:dyDescent="0.3"/>
    <row r="8" spans="1:10" ht="16.5" thickTop="1" thickBot="1" x14ac:dyDescent="0.3">
      <c r="A8" s="2" t="s">
        <v>557</v>
      </c>
      <c r="B8" s="2"/>
      <c r="G8" s="72"/>
    </row>
    <row r="9" spans="1:10" ht="16.5" thickTop="1" thickBot="1" x14ac:dyDescent="0.3">
      <c r="G9" s="73"/>
    </row>
    <row r="10" spans="1:10" ht="16.5" thickTop="1" thickBot="1" x14ac:dyDescent="0.3">
      <c r="A10" s="2" t="s">
        <v>558</v>
      </c>
      <c r="B10" s="2"/>
      <c r="C10" s="2"/>
      <c r="G10" s="72"/>
    </row>
    <row r="11" spans="1:10" ht="16.5" thickTop="1" thickBot="1" x14ac:dyDescent="0.3">
      <c r="G11" s="73"/>
    </row>
    <row r="12" spans="1:10" ht="16.5" thickTop="1" thickBot="1" x14ac:dyDescent="0.3">
      <c r="A12" s="2" t="s">
        <v>559</v>
      </c>
      <c r="B12" s="2"/>
      <c r="C12" s="2"/>
      <c r="G12" s="72"/>
    </row>
    <row r="13" spans="1:10" ht="16.5" thickTop="1" thickBot="1" x14ac:dyDescent="0.3">
      <c r="G13" s="73"/>
    </row>
    <row r="14" spans="1:10" ht="16.5" thickTop="1" thickBot="1" x14ac:dyDescent="0.3">
      <c r="A14" s="2" t="s">
        <v>564</v>
      </c>
      <c r="B14" s="2"/>
      <c r="C14" s="2"/>
      <c r="D14" s="2"/>
      <c r="E14" s="2"/>
      <c r="F14" s="2"/>
      <c r="G14" s="72"/>
    </row>
    <row r="15" spans="1:10" ht="16.5" thickTop="1" thickBot="1" x14ac:dyDescent="0.3">
      <c r="A15" s="2" t="s">
        <v>560</v>
      </c>
      <c r="B15" s="2"/>
      <c r="C15" s="2"/>
      <c r="D15" s="2"/>
      <c r="E15" s="2"/>
      <c r="F15" s="2"/>
      <c r="G15" s="74"/>
    </row>
    <row r="16" spans="1:10" ht="16.5" thickTop="1" thickBot="1" x14ac:dyDescent="0.3">
      <c r="A16" s="2" t="s">
        <v>561</v>
      </c>
      <c r="B16" s="2"/>
      <c r="C16" s="2"/>
      <c r="D16" s="2"/>
      <c r="E16" s="2"/>
      <c r="F16" s="2"/>
      <c r="G16" s="53"/>
      <c r="H16" s="3" t="s">
        <v>670</v>
      </c>
      <c r="I16" s="3"/>
      <c r="J16" s="3"/>
    </row>
    <row r="17" spans="1:7" ht="16.5" thickTop="1" thickBot="1" x14ac:dyDescent="0.3"/>
    <row r="18" spans="1:7" ht="16.5" thickTop="1" thickBot="1" x14ac:dyDescent="0.3">
      <c r="A18" s="2" t="s">
        <v>562</v>
      </c>
      <c r="B18" s="2"/>
      <c r="C18" s="2"/>
      <c r="D18" s="2"/>
      <c r="E18" s="2"/>
      <c r="G18" s="72"/>
    </row>
    <row r="19" spans="1:7" ht="16.5" thickTop="1" thickBot="1" x14ac:dyDescent="0.3">
      <c r="G19" s="73"/>
    </row>
    <row r="20" spans="1:7" ht="16.5" thickTop="1" thickBot="1" x14ac:dyDescent="0.3">
      <c r="A20" s="2" t="s">
        <v>563</v>
      </c>
      <c r="B20" s="2"/>
      <c r="C20" s="2"/>
      <c r="G20" s="72"/>
    </row>
    <row r="21" spans="1:7" ht="16.5" thickTop="1" thickBot="1" x14ac:dyDescent="0.3">
      <c r="G21" s="73"/>
    </row>
    <row r="22" spans="1:7" ht="16.5" thickTop="1" thickBot="1" x14ac:dyDescent="0.3">
      <c r="A22" s="2" t="s">
        <v>565</v>
      </c>
      <c r="B22" s="2"/>
      <c r="C22" s="2"/>
      <c r="D22" s="2"/>
      <c r="E22" s="2"/>
      <c r="G22" s="72"/>
    </row>
    <row r="23" spans="1:7" ht="16.5" thickTop="1" thickBot="1" x14ac:dyDescent="0.3">
      <c r="G23" s="73"/>
    </row>
    <row r="24" spans="1:7" ht="16.5" thickTop="1" thickBot="1" x14ac:dyDescent="0.3">
      <c r="A24" s="2" t="s">
        <v>566</v>
      </c>
      <c r="B24" s="2"/>
      <c r="G24" s="72"/>
    </row>
    <row r="25" spans="1:7" ht="15.75" thickTop="1" x14ac:dyDescent="0.25"/>
    <row r="27" spans="1:7" s="48" customFormat="1" ht="17.25" x14ac:dyDescent="0.25">
      <c r="A27" s="48" t="s">
        <v>706</v>
      </c>
    </row>
    <row r="28" spans="1:7" s="48" customFormat="1" x14ac:dyDescent="0.25">
      <c r="A28" s="48" t="s">
        <v>594</v>
      </c>
    </row>
  </sheetData>
  <sheetProtection algorithmName="SHA-512" hashValue="K09EZCV3gJR9gYCILzyHeDwk12Ao33tzFYhHexCS8es8vwGc3JNC0wusnkoxGPhFE4xoPmxjraMIlrMrk5+zZg==" saltValue="990kW9lRyLCzPF9AaQt0HQ==" spinCount="100000" sheet="1" objects="1" scenarios="1"/>
  <pageMargins left="0.5" right="0.5" top="0.5" bottom="0.5" header="0.3" footer="0.3"/>
  <pageSetup orientation="landscape" r:id="rId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0A5251-7679-4257-B959-E7A01BC80196}">
          <x14:formula1>
            <xm:f>'Drop Down Lists'!$C$1:$C$5</xm:f>
          </x14:formula1>
          <xm:sqref>G16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7BBE-8E9A-49ED-A115-3AAB1B59360B}">
  <dimension ref="A1:R25"/>
  <sheetViews>
    <sheetView workbookViewId="0"/>
  </sheetViews>
  <sheetFormatPr defaultRowHeight="15" x14ac:dyDescent="0.25"/>
  <cols>
    <col min="9" max="9" width="4.7109375" customWidth="1"/>
  </cols>
  <sheetData>
    <row r="1" spans="1:18" x14ac:dyDescent="0.25">
      <c r="A1" s="2" t="s">
        <v>567</v>
      </c>
    </row>
    <row r="2" spans="1:18" s="3" customFormat="1" x14ac:dyDescent="0.25">
      <c r="A2" s="3" t="s">
        <v>568</v>
      </c>
    </row>
    <row r="4" spans="1:18" x14ac:dyDescent="0.25">
      <c r="A4" s="58" t="s">
        <v>569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9"/>
      <c r="P4" s="9"/>
      <c r="Q4" s="9"/>
      <c r="R4" s="9"/>
    </row>
    <row r="5" spans="1:18" x14ac:dyDescent="0.25">
      <c r="A5" s="58" t="s">
        <v>1852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9"/>
      <c r="P5" s="9"/>
      <c r="Q5" s="9"/>
      <c r="R5" s="9"/>
    </row>
    <row r="6" spans="1:18" x14ac:dyDescent="0.25">
      <c r="A6" s="58" t="s">
        <v>814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9"/>
      <c r="P6" s="9"/>
      <c r="Q6" s="9"/>
      <c r="R6" s="9"/>
    </row>
    <row r="7" spans="1:18" ht="15.75" thickBot="1" x14ac:dyDescent="0.3"/>
    <row r="8" spans="1:18" ht="16.5" thickTop="1" thickBot="1" x14ac:dyDescent="0.3">
      <c r="B8" s="2" t="s">
        <v>570</v>
      </c>
      <c r="C8" s="119"/>
      <c r="D8" s="124"/>
      <c r="E8" s="124"/>
      <c r="F8" s="124"/>
      <c r="G8" s="124"/>
      <c r="H8" s="124"/>
      <c r="I8" s="124"/>
      <c r="J8" s="124"/>
      <c r="K8" s="124"/>
      <c r="L8" s="124"/>
      <c r="M8" s="120"/>
    </row>
    <row r="9" spans="1:18" ht="16.5" thickTop="1" thickBot="1" x14ac:dyDescent="0.3">
      <c r="B9" s="2" t="s">
        <v>571</v>
      </c>
      <c r="C9" s="119"/>
      <c r="D9" s="124"/>
      <c r="E9" s="124"/>
      <c r="F9" s="124"/>
      <c r="G9" s="124"/>
      <c r="H9" s="124"/>
      <c r="I9" s="124"/>
      <c r="J9" s="124"/>
      <c r="K9" s="124"/>
      <c r="L9" s="124"/>
      <c r="M9" s="120"/>
    </row>
    <row r="10" spans="1:18" ht="16.5" thickTop="1" thickBot="1" x14ac:dyDescent="0.3">
      <c r="B10" s="2" t="s">
        <v>605</v>
      </c>
      <c r="C10" s="119"/>
      <c r="D10" s="124"/>
      <c r="E10" s="124"/>
      <c r="F10" s="124"/>
      <c r="G10" s="124"/>
      <c r="H10" s="124"/>
      <c r="I10" s="124"/>
      <c r="J10" s="124"/>
      <c r="K10" s="124"/>
      <c r="L10" s="124"/>
      <c r="M10" s="120"/>
    </row>
    <row r="11" spans="1:18" ht="16.5" thickTop="1" thickBot="1" x14ac:dyDescent="0.3"/>
    <row r="12" spans="1:18" ht="15.75" thickTop="1" x14ac:dyDescent="0.25">
      <c r="E12" s="137"/>
      <c r="F12" s="138"/>
      <c r="G12" s="138"/>
      <c r="H12" s="138"/>
      <c r="I12" s="138"/>
      <c r="J12" s="138"/>
      <c r="K12" s="138"/>
      <c r="L12" s="138"/>
      <c r="M12" s="139"/>
    </row>
    <row r="13" spans="1:18" ht="15.75" thickBot="1" x14ac:dyDescent="0.3">
      <c r="B13" s="2" t="s">
        <v>572</v>
      </c>
      <c r="E13" s="140"/>
      <c r="F13" s="141"/>
      <c r="G13" s="141"/>
      <c r="H13" s="141"/>
      <c r="I13" s="141"/>
      <c r="J13" s="141"/>
      <c r="K13" s="141"/>
      <c r="L13" s="141"/>
      <c r="M13" s="142"/>
    </row>
    <row r="14" spans="1:18" ht="15.75" thickTop="1" x14ac:dyDescent="0.25"/>
    <row r="17" spans="1:14" x14ac:dyDescent="0.25">
      <c r="A17" s="2" t="s">
        <v>604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4" ht="15.75" thickBot="1" x14ac:dyDescent="0.3"/>
    <row r="19" spans="1:14" ht="16.5" thickTop="1" thickBot="1" x14ac:dyDescent="0.3">
      <c r="B19" s="2" t="s">
        <v>573</v>
      </c>
      <c r="C19" s="119"/>
      <c r="D19" s="124"/>
      <c r="E19" s="124"/>
      <c r="F19" s="124"/>
      <c r="G19" s="120"/>
      <c r="H19" s="2" t="s">
        <v>19</v>
      </c>
      <c r="I19" s="2"/>
      <c r="J19" s="119"/>
      <c r="K19" s="124"/>
      <c r="L19" s="124"/>
      <c r="M19" s="124"/>
      <c r="N19" s="120"/>
    </row>
    <row r="20" spans="1:14" ht="16.5" thickTop="1" thickBot="1" x14ac:dyDescent="0.3">
      <c r="B20" s="2" t="s">
        <v>573</v>
      </c>
      <c r="C20" s="119"/>
      <c r="D20" s="124"/>
      <c r="E20" s="124"/>
      <c r="F20" s="124"/>
      <c r="G20" s="120"/>
      <c r="H20" s="2" t="s">
        <v>19</v>
      </c>
      <c r="I20" s="2"/>
      <c r="J20" s="119"/>
      <c r="K20" s="124"/>
      <c r="L20" s="124"/>
      <c r="M20" s="124"/>
      <c r="N20" s="120"/>
    </row>
    <row r="21" spans="1:14" ht="16.5" thickTop="1" thickBot="1" x14ac:dyDescent="0.3">
      <c r="B21" s="2" t="s">
        <v>573</v>
      </c>
      <c r="C21" s="119"/>
      <c r="D21" s="124"/>
      <c r="E21" s="124"/>
      <c r="F21" s="124"/>
      <c r="G21" s="120"/>
      <c r="H21" s="2" t="s">
        <v>19</v>
      </c>
      <c r="I21" s="2"/>
      <c r="J21" s="119"/>
      <c r="K21" s="124"/>
      <c r="L21" s="124"/>
      <c r="M21" s="124"/>
      <c r="N21" s="120"/>
    </row>
    <row r="22" spans="1:14" ht="16.5" thickTop="1" thickBot="1" x14ac:dyDescent="0.3">
      <c r="B22" s="2" t="s">
        <v>573</v>
      </c>
      <c r="C22" s="119"/>
      <c r="D22" s="124"/>
      <c r="E22" s="124"/>
      <c r="F22" s="124"/>
      <c r="G22" s="120"/>
      <c r="H22" s="2" t="s">
        <v>19</v>
      </c>
      <c r="I22" s="2"/>
      <c r="J22" s="119"/>
      <c r="K22" s="124"/>
      <c r="L22" s="124"/>
      <c r="M22" s="124"/>
      <c r="N22" s="120"/>
    </row>
    <row r="23" spans="1:14" ht="16.5" thickTop="1" thickBot="1" x14ac:dyDescent="0.3">
      <c r="B23" s="2" t="s">
        <v>573</v>
      </c>
      <c r="C23" s="119"/>
      <c r="D23" s="124"/>
      <c r="E23" s="124"/>
      <c r="F23" s="124"/>
      <c r="G23" s="120"/>
      <c r="H23" s="2" t="s">
        <v>19</v>
      </c>
      <c r="I23" s="2"/>
      <c r="J23" s="119"/>
      <c r="K23" s="124"/>
      <c r="L23" s="124"/>
      <c r="M23" s="124"/>
      <c r="N23" s="120"/>
    </row>
    <row r="24" spans="1:14" ht="16.5" thickTop="1" thickBot="1" x14ac:dyDescent="0.3">
      <c r="B24" s="2" t="s">
        <v>573</v>
      </c>
      <c r="C24" s="119"/>
      <c r="D24" s="124"/>
      <c r="E24" s="124"/>
      <c r="F24" s="124"/>
      <c r="G24" s="120"/>
      <c r="H24" s="2" t="s">
        <v>19</v>
      </c>
      <c r="I24" s="2"/>
      <c r="J24" s="119"/>
      <c r="K24" s="124"/>
      <c r="L24" s="124"/>
      <c r="M24" s="124"/>
      <c r="N24" s="120"/>
    </row>
    <row r="25" spans="1:14" ht="15.75" thickTop="1" x14ac:dyDescent="0.25"/>
  </sheetData>
  <sheetProtection algorithmName="SHA-512" hashValue="gZV3nQtJzWzt1h0PozygnQFwt8HZ6ajNDC9e7pEBgI/NbGr4XR+9LbQVfv6+Sp+10cmejWbEZgn6XPBeE20oZw==" saltValue="abxPiy1RMSYDdyk+ZSPbCQ==" spinCount="100000" sheet="1" objects="1" scenarios="1"/>
  <mergeCells count="16">
    <mergeCell ref="C24:G24"/>
    <mergeCell ref="J19:N19"/>
    <mergeCell ref="J20:N20"/>
    <mergeCell ref="J21:N21"/>
    <mergeCell ref="J22:N22"/>
    <mergeCell ref="J23:N23"/>
    <mergeCell ref="J24:N24"/>
    <mergeCell ref="C22:G22"/>
    <mergeCell ref="C20:G20"/>
    <mergeCell ref="C21:G21"/>
    <mergeCell ref="E12:M13"/>
    <mergeCell ref="C10:M10"/>
    <mergeCell ref="C23:G23"/>
    <mergeCell ref="C8:M8"/>
    <mergeCell ref="C9:M9"/>
    <mergeCell ref="C19:G19"/>
  </mergeCells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248-6BC6-4D3C-9EC1-D4AFF6DBDD1F}">
  <dimension ref="A1:H142"/>
  <sheetViews>
    <sheetView workbookViewId="0">
      <selection activeCell="M114" sqref="M114"/>
    </sheetView>
  </sheetViews>
  <sheetFormatPr defaultRowHeight="15" x14ac:dyDescent="0.25"/>
  <cols>
    <col min="1" max="1" width="13.7109375" bestFit="1" customWidth="1"/>
    <col min="2" max="2" width="11" bestFit="1" customWidth="1"/>
    <col min="3" max="3" width="34.85546875" bestFit="1" customWidth="1"/>
    <col min="4" max="4" width="22.85546875" bestFit="1" customWidth="1"/>
    <col min="5" max="5" width="11" bestFit="1" customWidth="1"/>
    <col min="8" max="8" width="14.28515625" customWidth="1"/>
  </cols>
  <sheetData>
    <row r="1" spans="1:8" x14ac:dyDescent="0.25">
      <c r="A1" t="s">
        <v>52</v>
      </c>
      <c r="C1" t="s">
        <v>53</v>
      </c>
      <c r="G1" t="s">
        <v>505</v>
      </c>
      <c r="H1" t="s">
        <v>506</v>
      </c>
    </row>
    <row r="2" spans="1:8" x14ac:dyDescent="0.25">
      <c r="C2" t="s">
        <v>54</v>
      </c>
      <c r="H2" t="s">
        <v>507</v>
      </c>
    </row>
    <row r="3" spans="1:8" x14ac:dyDescent="0.25">
      <c r="C3" t="s">
        <v>55</v>
      </c>
      <c r="H3" t="s">
        <v>508</v>
      </c>
    </row>
    <row r="4" spans="1:8" x14ac:dyDescent="0.25">
      <c r="C4" t="s">
        <v>56</v>
      </c>
      <c r="H4" t="s">
        <v>509</v>
      </c>
    </row>
    <row r="5" spans="1:8" x14ac:dyDescent="0.25">
      <c r="C5" t="s">
        <v>57</v>
      </c>
    </row>
    <row r="7" spans="1:8" x14ac:dyDescent="0.25">
      <c r="A7" t="s">
        <v>317</v>
      </c>
      <c r="C7" t="s">
        <v>574</v>
      </c>
      <c r="D7" t="s">
        <v>574</v>
      </c>
      <c r="G7" t="s">
        <v>527</v>
      </c>
      <c r="H7" t="s">
        <v>528</v>
      </c>
    </row>
    <row r="8" spans="1:8" x14ac:dyDescent="0.25">
      <c r="C8" t="s">
        <v>336</v>
      </c>
      <c r="D8" t="s">
        <v>345</v>
      </c>
      <c r="E8" t="s">
        <v>341</v>
      </c>
      <c r="H8" t="s">
        <v>529</v>
      </c>
    </row>
    <row r="9" spans="1:8" x14ac:dyDescent="0.25">
      <c r="C9" t="s">
        <v>337</v>
      </c>
      <c r="D9" t="s">
        <v>346</v>
      </c>
      <c r="E9" t="s">
        <v>342</v>
      </c>
    </row>
    <row r="10" spans="1:8" x14ac:dyDescent="0.25">
      <c r="C10" t="s">
        <v>338</v>
      </c>
      <c r="D10" t="s">
        <v>347</v>
      </c>
      <c r="E10" t="s">
        <v>343</v>
      </c>
    </row>
    <row r="11" spans="1:8" x14ac:dyDescent="0.25">
      <c r="C11" t="s">
        <v>339</v>
      </c>
      <c r="D11" t="s">
        <v>348</v>
      </c>
      <c r="E11" t="s">
        <v>344</v>
      </c>
      <c r="G11" t="s">
        <v>591</v>
      </c>
      <c r="H11" s="38" t="str">
        <f>CHAR(252)</f>
        <v>ü</v>
      </c>
    </row>
    <row r="12" spans="1:8" x14ac:dyDescent="0.25">
      <c r="C12" t="s">
        <v>340</v>
      </c>
      <c r="D12" t="s">
        <v>174</v>
      </c>
      <c r="E12" t="s">
        <v>173</v>
      </c>
    </row>
    <row r="13" spans="1:8" x14ac:dyDescent="0.25">
      <c r="C13" t="s">
        <v>349</v>
      </c>
      <c r="D13" t="s">
        <v>326</v>
      </c>
      <c r="E13" t="s">
        <v>327</v>
      </c>
    </row>
    <row r="14" spans="1:8" x14ac:dyDescent="0.25">
      <c r="C14" t="s">
        <v>350</v>
      </c>
      <c r="D14" t="s">
        <v>156</v>
      </c>
      <c r="E14" t="s">
        <v>155</v>
      </c>
    </row>
    <row r="15" spans="1:8" x14ac:dyDescent="0.25">
      <c r="C15" t="s">
        <v>351</v>
      </c>
      <c r="D15" t="s">
        <v>194</v>
      </c>
      <c r="E15" t="s">
        <v>193</v>
      </c>
      <c r="G15" s="7" t="s">
        <v>603</v>
      </c>
    </row>
    <row r="16" spans="1:8" x14ac:dyDescent="0.25">
      <c r="C16" t="s">
        <v>352</v>
      </c>
      <c r="D16" t="s">
        <v>198</v>
      </c>
      <c r="E16" t="s">
        <v>197</v>
      </c>
    </row>
    <row r="17" spans="3:8" x14ac:dyDescent="0.25">
      <c r="C17" t="s">
        <v>353</v>
      </c>
      <c r="D17" t="s">
        <v>98</v>
      </c>
      <c r="E17" t="s">
        <v>97</v>
      </c>
      <c r="G17" t="s">
        <v>610</v>
      </c>
      <c r="H17" s="10">
        <v>1</v>
      </c>
    </row>
    <row r="18" spans="3:8" x14ac:dyDescent="0.25">
      <c r="C18" t="s">
        <v>354</v>
      </c>
      <c r="D18" t="s">
        <v>160</v>
      </c>
      <c r="E18" t="s">
        <v>159</v>
      </c>
      <c r="H18" s="10">
        <v>2</v>
      </c>
    </row>
    <row r="19" spans="3:8" x14ac:dyDescent="0.25">
      <c r="C19" t="s">
        <v>355</v>
      </c>
      <c r="D19" t="s">
        <v>184</v>
      </c>
      <c r="E19" t="s">
        <v>183</v>
      </c>
      <c r="H19" s="10">
        <v>3</v>
      </c>
    </row>
    <row r="20" spans="3:8" x14ac:dyDescent="0.25">
      <c r="C20" t="s">
        <v>356</v>
      </c>
      <c r="D20" t="s">
        <v>196</v>
      </c>
      <c r="E20" t="s">
        <v>195</v>
      </c>
      <c r="H20" s="10">
        <v>4</v>
      </c>
    </row>
    <row r="21" spans="3:8" x14ac:dyDescent="0.25">
      <c r="C21" t="s">
        <v>357</v>
      </c>
      <c r="D21" t="s">
        <v>152</v>
      </c>
      <c r="E21" t="s">
        <v>151</v>
      </c>
      <c r="H21" s="10">
        <v>5</v>
      </c>
    </row>
    <row r="22" spans="3:8" x14ac:dyDescent="0.25">
      <c r="C22" t="s">
        <v>358</v>
      </c>
      <c r="D22" t="s">
        <v>244</v>
      </c>
      <c r="E22" t="s">
        <v>243</v>
      </c>
      <c r="H22" s="10">
        <v>6</v>
      </c>
    </row>
    <row r="23" spans="3:8" x14ac:dyDescent="0.25">
      <c r="C23" t="s">
        <v>359</v>
      </c>
      <c r="D23" t="s">
        <v>234</v>
      </c>
      <c r="E23" t="s">
        <v>233</v>
      </c>
      <c r="H23" s="10">
        <v>7</v>
      </c>
    </row>
    <row r="24" spans="3:8" x14ac:dyDescent="0.25">
      <c r="C24" t="s">
        <v>360</v>
      </c>
      <c r="D24" t="s">
        <v>84</v>
      </c>
      <c r="E24" t="s">
        <v>83</v>
      </c>
      <c r="H24" s="10">
        <v>8</v>
      </c>
    </row>
    <row r="25" spans="3:8" x14ac:dyDescent="0.25">
      <c r="C25" t="s">
        <v>361</v>
      </c>
      <c r="D25" t="s">
        <v>170</v>
      </c>
      <c r="E25" t="s">
        <v>169</v>
      </c>
    </row>
    <row r="26" spans="3:8" x14ac:dyDescent="0.25">
      <c r="C26" t="s">
        <v>362</v>
      </c>
      <c r="D26" t="s">
        <v>176</v>
      </c>
      <c r="E26" t="s">
        <v>175</v>
      </c>
      <c r="G26" t="s">
        <v>611</v>
      </c>
      <c r="H26" s="42" t="s">
        <v>612</v>
      </c>
    </row>
    <row r="27" spans="3:8" x14ac:dyDescent="0.25">
      <c r="C27" t="s">
        <v>363</v>
      </c>
      <c r="D27" t="s">
        <v>270</v>
      </c>
      <c r="E27" t="s">
        <v>269</v>
      </c>
      <c r="H27" s="42" t="s">
        <v>613</v>
      </c>
    </row>
    <row r="28" spans="3:8" x14ac:dyDescent="0.25">
      <c r="C28" t="s">
        <v>364</v>
      </c>
      <c r="D28" t="s">
        <v>330</v>
      </c>
      <c r="E28" t="s">
        <v>331</v>
      </c>
      <c r="H28" s="42" t="s">
        <v>614</v>
      </c>
    </row>
    <row r="29" spans="3:8" x14ac:dyDescent="0.25">
      <c r="C29" t="s">
        <v>365</v>
      </c>
      <c r="D29" t="s">
        <v>282</v>
      </c>
      <c r="E29" t="s">
        <v>281</v>
      </c>
      <c r="H29" s="42" t="s">
        <v>615</v>
      </c>
    </row>
    <row r="30" spans="3:8" x14ac:dyDescent="0.25">
      <c r="C30" t="s">
        <v>366</v>
      </c>
      <c r="D30" t="s">
        <v>320</v>
      </c>
      <c r="E30" t="s">
        <v>321</v>
      </c>
      <c r="H30" s="42" t="s">
        <v>616</v>
      </c>
    </row>
    <row r="31" spans="3:8" x14ac:dyDescent="0.25">
      <c r="C31" t="s">
        <v>367</v>
      </c>
      <c r="D31" t="s">
        <v>74</v>
      </c>
      <c r="E31" t="s">
        <v>73</v>
      </c>
      <c r="H31" s="42" t="s">
        <v>617</v>
      </c>
    </row>
    <row r="32" spans="3:8" x14ac:dyDescent="0.25">
      <c r="C32" t="s">
        <v>368</v>
      </c>
      <c r="D32" t="s">
        <v>288</v>
      </c>
      <c r="E32" t="s">
        <v>287</v>
      </c>
      <c r="H32" s="42" t="s">
        <v>618</v>
      </c>
    </row>
    <row r="33" spans="3:8" x14ac:dyDescent="0.25">
      <c r="C33" t="s">
        <v>369</v>
      </c>
      <c r="D33" t="s">
        <v>82</v>
      </c>
      <c r="E33" t="s">
        <v>81</v>
      </c>
      <c r="H33" s="42" t="s">
        <v>619</v>
      </c>
    </row>
    <row r="34" spans="3:8" x14ac:dyDescent="0.25">
      <c r="C34" t="s">
        <v>370</v>
      </c>
      <c r="D34" t="s">
        <v>140</v>
      </c>
      <c r="E34" t="s">
        <v>139</v>
      </c>
      <c r="H34" s="42" t="s">
        <v>620</v>
      </c>
    </row>
    <row r="35" spans="3:8" x14ac:dyDescent="0.25">
      <c r="C35" t="s">
        <v>371</v>
      </c>
      <c r="D35" t="s">
        <v>332</v>
      </c>
      <c r="E35" t="s">
        <v>333</v>
      </c>
      <c r="H35" s="10" t="s">
        <v>621</v>
      </c>
    </row>
    <row r="36" spans="3:8" x14ac:dyDescent="0.25">
      <c r="C36" t="s">
        <v>372</v>
      </c>
      <c r="D36" t="s">
        <v>78</v>
      </c>
      <c r="E36" t="s">
        <v>77</v>
      </c>
      <c r="H36" s="10" t="s">
        <v>622</v>
      </c>
    </row>
    <row r="37" spans="3:8" x14ac:dyDescent="0.25">
      <c r="C37" t="s">
        <v>373</v>
      </c>
      <c r="D37" t="s">
        <v>92</v>
      </c>
      <c r="E37" t="s">
        <v>91</v>
      </c>
      <c r="H37" s="42" t="s">
        <v>623</v>
      </c>
    </row>
    <row r="38" spans="3:8" x14ac:dyDescent="0.25">
      <c r="C38" t="s">
        <v>374</v>
      </c>
      <c r="D38" t="s">
        <v>280</v>
      </c>
      <c r="E38" t="s">
        <v>279</v>
      </c>
      <c r="H38" s="42" t="s">
        <v>624</v>
      </c>
    </row>
    <row r="39" spans="3:8" x14ac:dyDescent="0.25">
      <c r="C39" t="s">
        <v>375</v>
      </c>
      <c r="D39" t="s">
        <v>128</v>
      </c>
      <c r="E39" t="s">
        <v>127</v>
      </c>
      <c r="H39" s="42" t="s">
        <v>625</v>
      </c>
    </row>
    <row r="40" spans="3:8" x14ac:dyDescent="0.25">
      <c r="C40" t="s">
        <v>376</v>
      </c>
      <c r="D40" t="s">
        <v>308</v>
      </c>
      <c r="E40" t="s">
        <v>307</v>
      </c>
      <c r="H40" s="10">
        <v>10</v>
      </c>
    </row>
    <row r="41" spans="3:8" x14ac:dyDescent="0.25">
      <c r="C41" t="s">
        <v>377</v>
      </c>
      <c r="D41" t="s">
        <v>302</v>
      </c>
      <c r="E41" t="s">
        <v>301</v>
      </c>
      <c r="H41" s="10" t="s">
        <v>626</v>
      </c>
    </row>
    <row r="42" spans="3:8" x14ac:dyDescent="0.25">
      <c r="C42" t="s">
        <v>378</v>
      </c>
      <c r="D42" t="s">
        <v>114</v>
      </c>
      <c r="E42" t="s">
        <v>113</v>
      </c>
      <c r="H42" s="10" t="s">
        <v>627</v>
      </c>
    </row>
    <row r="43" spans="3:8" x14ac:dyDescent="0.25">
      <c r="C43" t="s">
        <v>379</v>
      </c>
      <c r="D43" t="s">
        <v>164</v>
      </c>
      <c r="E43" t="s">
        <v>163</v>
      </c>
      <c r="H43" s="10" t="s">
        <v>628</v>
      </c>
    </row>
    <row r="44" spans="3:8" x14ac:dyDescent="0.25">
      <c r="C44" t="s">
        <v>380</v>
      </c>
      <c r="D44" t="s">
        <v>312</v>
      </c>
      <c r="E44" t="s">
        <v>311</v>
      </c>
      <c r="H44" s="10" t="s">
        <v>629</v>
      </c>
    </row>
    <row r="45" spans="3:8" x14ac:dyDescent="0.25">
      <c r="C45" t="s">
        <v>381</v>
      </c>
      <c r="D45" t="s">
        <v>250</v>
      </c>
      <c r="E45" t="s">
        <v>249</v>
      </c>
      <c r="H45" s="10">
        <v>13</v>
      </c>
    </row>
    <row r="46" spans="3:8" x14ac:dyDescent="0.25">
      <c r="C46" t="s">
        <v>382</v>
      </c>
      <c r="D46" t="s">
        <v>180</v>
      </c>
      <c r="E46" t="s">
        <v>179</v>
      </c>
      <c r="H46" s="10">
        <v>14</v>
      </c>
    </row>
    <row r="47" spans="3:8" x14ac:dyDescent="0.25">
      <c r="C47" t="s">
        <v>383</v>
      </c>
      <c r="D47" t="s">
        <v>202</v>
      </c>
      <c r="E47" t="s">
        <v>201</v>
      </c>
      <c r="H47" s="10">
        <v>15</v>
      </c>
    </row>
    <row r="48" spans="3:8" x14ac:dyDescent="0.25">
      <c r="C48" t="s">
        <v>384</v>
      </c>
      <c r="D48" t="s">
        <v>118</v>
      </c>
      <c r="E48" t="s">
        <v>117</v>
      </c>
      <c r="H48" s="10">
        <v>16</v>
      </c>
    </row>
    <row r="49" spans="3:8" x14ac:dyDescent="0.25">
      <c r="C49" t="s">
        <v>385</v>
      </c>
      <c r="D49" t="s">
        <v>322</v>
      </c>
      <c r="E49" t="s">
        <v>323</v>
      </c>
      <c r="H49" s="10">
        <v>17</v>
      </c>
    </row>
    <row r="50" spans="3:8" x14ac:dyDescent="0.25">
      <c r="C50" t="s">
        <v>386</v>
      </c>
      <c r="D50" t="s">
        <v>200</v>
      </c>
      <c r="E50" t="s">
        <v>199</v>
      </c>
      <c r="H50" s="10">
        <v>18</v>
      </c>
    </row>
    <row r="51" spans="3:8" x14ac:dyDescent="0.25">
      <c r="C51" t="s">
        <v>387</v>
      </c>
      <c r="D51" t="s">
        <v>148</v>
      </c>
      <c r="E51" t="s">
        <v>147</v>
      </c>
      <c r="H51" s="10">
        <v>19</v>
      </c>
    </row>
    <row r="52" spans="3:8" x14ac:dyDescent="0.25">
      <c r="C52" t="s">
        <v>388</v>
      </c>
      <c r="D52" t="s">
        <v>134</v>
      </c>
      <c r="E52" t="s">
        <v>133</v>
      </c>
      <c r="H52" s="10">
        <v>20</v>
      </c>
    </row>
    <row r="53" spans="3:8" x14ac:dyDescent="0.25">
      <c r="C53" t="s">
        <v>389</v>
      </c>
      <c r="D53" t="s">
        <v>76</v>
      </c>
      <c r="E53" t="s">
        <v>75</v>
      </c>
      <c r="H53" s="10">
        <v>21</v>
      </c>
    </row>
    <row r="54" spans="3:8" x14ac:dyDescent="0.25">
      <c r="C54" t="s">
        <v>390</v>
      </c>
      <c r="D54" t="s">
        <v>138</v>
      </c>
      <c r="E54" t="s">
        <v>137</v>
      </c>
      <c r="H54" s="10">
        <v>22</v>
      </c>
    </row>
    <row r="55" spans="3:8" x14ac:dyDescent="0.25">
      <c r="C55" t="s">
        <v>391</v>
      </c>
      <c r="D55" t="s">
        <v>206</v>
      </c>
      <c r="E55" t="s">
        <v>205</v>
      </c>
      <c r="H55" s="10">
        <v>23</v>
      </c>
    </row>
    <row r="56" spans="3:8" x14ac:dyDescent="0.25">
      <c r="C56" t="s">
        <v>392</v>
      </c>
      <c r="D56" t="s">
        <v>292</v>
      </c>
      <c r="E56" t="s">
        <v>291</v>
      </c>
      <c r="H56" s="10">
        <v>24</v>
      </c>
    </row>
    <row r="57" spans="3:8" x14ac:dyDescent="0.25">
      <c r="C57" t="s">
        <v>393</v>
      </c>
      <c r="D57" t="s">
        <v>120</v>
      </c>
      <c r="E57" t="s">
        <v>119</v>
      </c>
      <c r="H57" s="10">
        <v>25</v>
      </c>
    </row>
    <row r="58" spans="3:8" x14ac:dyDescent="0.25">
      <c r="C58" t="s">
        <v>394</v>
      </c>
      <c r="D58" t="s">
        <v>290</v>
      </c>
      <c r="E58" t="s">
        <v>289</v>
      </c>
      <c r="H58" s="10">
        <v>26</v>
      </c>
    </row>
    <row r="59" spans="3:8" x14ac:dyDescent="0.25">
      <c r="C59" t="s">
        <v>395</v>
      </c>
      <c r="D59" t="s">
        <v>158</v>
      </c>
      <c r="E59" t="s">
        <v>157</v>
      </c>
      <c r="H59" s="10" t="s">
        <v>630</v>
      </c>
    </row>
    <row r="60" spans="3:8" x14ac:dyDescent="0.25">
      <c r="C60" t="s">
        <v>396</v>
      </c>
      <c r="D60" t="s">
        <v>186</v>
      </c>
      <c r="E60" t="s">
        <v>185</v>
      </c>
      <c r="H60" s="10" t="s">
        <v>631</v>
      </c>
    </row>
    <row r="61" spans="3:8" x14ac:dyDescent="0.25">
      <c r="C61" t="s">
        <v>397</v>
      </c>
      <c r="D61" t="s">
        <v>228</v>
      </c>
      <c r="E61" t="s">
        <v>227</v>
      </c>
      <c r="H61" s="10" t="s">
        <v>632</v>
      </c>
    </row>
    <row r="62" spans="3:8" x14ac:dyDescent="0.25">
      <c r="C62" t="s">
        <v>398</v>
      </c>
      <c r="D62" t="s">
        <v>298</v>
      </c>
      <c r="E62" t="s">
        <v>297</v>
      </c>
      <c r="H62" s="10">
        <v>28</v>
      </c>
    </row>
    <row r="63" spans="3:8" x14ac:dyDescent="0.25">
      <c r="C63" t="s">
        <v>399</v>
      </c>
      <c r="D63" t="s">
        <v>334</v>
      </c>
      <c r="E63" t="s">
        <v>335</v>
      </c>
      <c r="H63" s="10" t="s">
        <v>633</v>
      </c>
    </row>
    <row r="64" spans="3:8" x14ac:dyDescent="0.25">
      <c r="C64" t="s">
        <v>400</v>
      </c>
      <c r="D64" t="s">
        <v>188</v>
      </c>
      <c r="E64" t="s">
        <v>187</v>
      </c>
      <c r="H64" s="10" t="s">
        <v>634</v>
      </c>
    </row>
    <row r="65" spans="3:8" x14ac:dyDescent="0.25">
      <c r="C65" t="s">
        <v>401</v>
      </c>
      <c r="D65" t="s">
        <v>236</v>
      </c>
      <c r="E65" t="s">
        <v>235</v>
      </c>
      <c r="H65" s="10" t="s">
        <v>635</v>
      </c>
    </row>
    <row r="66" spans="3:8" x14ac:dyDescent="0.25">
      <c r="C66" t="s">
        <v>402</v>
      </c>
      <c r="D66" t="s">
        <v>136</v>
      </c>
      <c r="E66" t="s">
        <v>135</v>
      </c>
      <c r="H66" s="10" t="s">
        <v>636</v>
      </c>
    </row>
    <row r="67" spans="3:8" x14ac:dyDescent="0.25">
      <c r="C67" t="s">
        <v>403</v>
      </c>
      <c r="D67" t="s">
        <v>122</v>
      </c>
      <c r="E67" t="s">
        <v>121</v>
      </c>
      <c r="H67" s="10">
        <v>31</v>
      </c>
    </row>
    <row r="68" spans="3:8" x14ac:dyDescent="0.25">
      <c r="C68" t="s">
        <v>404</v>
      </c>
      <c r="D68" t="s">
        <v>150</v>
      </c>
      <c r="E68" t="s">
        <v>149</v>
      </c>
      <c r="H68" s="10">
        <v>32</v>
      </c>
    </row>
    <row r="69" spans="3:8" x14ac:dyDescent="0.25">
      <c r="C69" t="s">
        <v>405</v>
      </c>
      <c r="D69" t="s">
        <v>182</v>
      </c>
      <c r="E69" t="s">
        <v>181</v>
      </c>
      <c r="H69" s="10" t="s">
        <v>637</v>
      </c>
    </row>
    <row r="70" spans="3:8" x14ac:dyDescent="0.25">
      <c r="C70" t="s">
        <v>406</v>
      </c>
      <c r="D70" t="s">
        <v>276</v>
      </c>
      <c r="E70" t="s">
        <v>275</v>
      </c>
      <c r="H70" s="10" t="s">
        <v>638</v>
      </c>
    </row>
    <row r="71" spans="3:8" x14ac:dyDescent="0.25">
      <c r="C71" t="s">
        <v>407</v>
      </c>
      <c r="D71" t="s">
        <v>88</v>
      </c>
      <c r="E71" t="s">
        <v>87</v>
      </c>
      <c r="H71" s="10" t="s">
        <v>639</v>
      </c>
    </row>
    <row r="72" spans="3:8" x14ac:dyDescent="0.25">
      <c r="C72" t="s">
        <v>408</v>
      </c>
      <c r="D72" t="s">
        <v>102</v>
      </c>
      <c r="E72" t="s">
        <v>101</v>
      </c>
      <c r="H72" s="10" t="s">
        <v>640</v>
      </c>
    </row>
    <row r="73" spans="3:8" x14ac:dyDescent="0.25">
      <c r="C73" t="s">
        <v>409</v>
      </c>
      <c r="D73" t="s">
        <v>172</v>
      </c>
      <c r="E73" t="s">
        <v>171</v>
      </c>
      <c r="H73" s="10" t="s">
        <v>641</v>
      </c>
    </row>
    <row r="74" spans="3:8" x14ac:dyDescent="0.25">
      <c r="C74" t="s">
        <v>410</v>
      </c>
      <c r="D74" t="s">
        <v>210</v>
      </c>
      <c r="E74" t="s">
        <v>209</v>
      </c>
      <c r="H74" s="10" t="s">
        <v>642</v>
      </c>
    </row>
    <row r="75" spans="3:8" x14ac:dyDescent="0.25">
      <c r="C75" t="s">
        <v>411</v>
      </c>
      <c r="D75" t="s">
        <v>100</v>
      </c>
      <c r="E75" t="s">
        <v>99</v>
      </c>
      <c r="H75" s="10">
        <v>36</v>
      </c>
    </row>
    <row r="76" spans="3:8" x14ac:dyDescent="0.25">
      <c r="C76" t="s">
        <v>412</v>
      </c>
      <c r="D76" t="s">
        <v>286</v>
      </c>
      <c r="E76" t="s">
        <v>285</v>
      </c>
      <c r="H76" s="10" t="s">
        <v>643</v>
      </c>
    </row>
    <row r="77" spans="3:8" x14ac:dyDescent="0.25">
      <c r="C77" t="s">
        <v>413</v>
      </c>
      <c r="D77" t="s">
        <v>112</v>
      </c>
      <c r="E77" t="s">
        <v>111</v>
      </c>
      <c r="H77" s="10" t="s">
        <v>644</v>
      </c>
    </row>
    <row r="78" spans="3:8" x14ac:dyDescent="0.25">
      <c r="C78" t="s">
        <v>414</v>
      </c>
      <c r="D78" t="s">
        <v>258</v>
      </c>
      <c r="E78" t="s">
        <v>257</v>
      </c>
      <c r="H78" s="10" t="s">
        <v>645</v>
      </c>
    </row>
    <row r="79" spans="3:8" x14ac:dyDescent="0.25">
      <c r="C79" t="s">
        <v>415</v>
      </c>
      <c r="D79" t="s">
        <v>144</v>
      </c>
      <c r="E79" t="s">
        <v>143</v>
      </c>
      <c r="H79" s="10" t="s">
        <v>646</v>
      </c>
    </row>
    <row r="80" spans="3:8" x14ac:dyDescent="0.25">
      <c r="C80" t="s">
        <v>416</v>
      </c>
      <c r="D80" t="s">
        <v>230</v>
      </c>
      <c r="E80" t="s">
        <v>229</v>
      </c>
      <c r="H80" s="10" t="s">
        <v>647</v>
      </c>
    </row>
    <row r="81" spans="3:8" x14ac:dyDescent="0.25">
      <c r="C81" t="s">
        <v>417</v>
      </c>
      <c r="D81" t="s">
        <v>192</v>
      </c>
      <c r="E81" t="s">
        <v>191</v>
      </c>
      <c r="H81" s="10">
        <v>39</v>
      </c>
    </row>
    <row r="82" spans="3:8" x14ac:dyDescent="0.25">
      <c r="C82" t="s">
        <v>418</v>
      </c>
      <c r="D82" t="s">
        <v>130</v>
      </c>
      <c r="E82" t="s">
        <v>129</v>
      </c>
      <c r="H82" s="10">
        <v>40</v>
      </c>
    </row>
    <row r="83" spans="3:8" x14ac:dyDescent="0.25">
      <c r="C83" t="s">
        <v>419</v>
      </c>
      <c r="D83" t="s">
        <v>104</v>
      </c>
      <c r="E83" t="s">
        <v>103</v>
      </c>
      <c r="H83" s="10">
        <v>41</v>
      </c>
    </row>
    <row r="84" spans="3:8" x14ac:dyDescent="0.25">
      <c r="C84" t="s">
        <v>420</v>
      </c>
      <c r="D84" t="s">
        <v>256</v>
      </c>
      <c r="E84" t="s">
        <v>255</v>
      </c>
      <c r="H84" s="10" t="s">
        <v>648</v>
      </c>
    </row>
    <row r="85" spans="3:8" x14ac:dyDescent="0.25">
      <c r="C85" t="s">
        <v>421</v>
      </c>
      <c r="D85" t="s">
        <v>110</v>
      </c>
      <c r="E85" t="s">
        <v>109</v>
      </c>
      <c r="H85" s="10" t="s">
        <v>649</v>
      </c>
    </row>
    <row r="86" spans="3:8" x14ac:dyDescent="0.25">
      <c r="C86" t="s">
        <v>422</v>
      </c>
      <c r="D86" t="s">
        <v>94</v>
      </c>
      <c r="E86" t="s">
        <v>93</v>
      </c>
      <c r="H86" s="10" t="s">
        <v>650</v>
      </c>
    </row>
    <row r="87" spans="3:8" x14ac:dyDescent="0.25">
      <c r="C87" t="s">
        <v>423</v>
      </c>
      <c r="D87" t="s">
        <v>318</v>
      </c>
      <c r="E87" t="s">
        <v>319</v>
      </c>
      <c r="H87" s="10" t="s">
        <v>651</v>
      </c>
    </row>
    <row r="88" spans="3:8" x14ac:dyDescent="0.25">
      <c r="C88" t="s">
        <v>424</v>
      </c>
      <c r="D88" t="s">
        <v>162</v>
      </c>
      <c r="E88" t="s">
        <v>161</v>
      </c>
      <c r="H88" s="10" t="s">
        <v>652</v>
      </c>
    </row>
    <row r="89" spans="3:8" x14ac:dyDescent="0.25">
      <c r="C89" t="s">
        <v>425</v>
      </c>
      <c r="D89" t="s">
        <v>80</v>
      </c>
      <c r="E89" t="s">
        <v>79</v>
      </c>
      <c r="H89" s="10" t="s">
        <v>653</v>
      </c>
    </row>
    <row r="90" spans="3:8" x14ac:dyDescent="0.25">
      <c r="C90" t="s">
        <v>426</v>
      </c>
      <c r="D90" t="s">
        <v>266</v>
      </c>
      <c r="E90" t="s">
        <v>265</v>
      </c>
      <c r="H90" s="10" t="s">
        <v>654</v>
      </c>
    </row>
    <row r="91" spans="3:8" x14ac:dyDescent="0.25">
      <c r="C91" t="s">
        <v>427</v>
      </c>
      <c r="D91" t="s">
        <v>204</v>
      </c>
      <c r="E91" t="s">
        <v>203</v>
      </c>
      <c r="H91" s="10">
        <v>45</v>
      </c>
    </row>
    <row r="92" spans="3:8" x14ac:dyDescent="0.25">
      <c r="C92" t="s">
        <v>428</v>
      </c>
      <c r="D92" t="s">
        <v>220</v>
      </c>
      <c r="E92" t="s">
        <v>219</v>
      </c>
      <c r="H92" s="10">
        <v>46</v>
      </c>
    </row>
    <row r="93" spans="3:8" x14ac:dyDescent="0.25">
      <c r="C93" t="s">
        <v>429</v>
      </c>
      <c r="D93" t="s">
        <v>222</v>
      </c>
      <c r="E93" t="s">
        <v>221</v>
      </c>
      <c r="H93" s="10" t="s">
        <v>655</v>
      </c>
    </row>
    <row r="94" spans="3:8" x14ac:dyDescent="0.25">
      <c r="C94" t="s">
        <v>430</v>
      </c>
      <c r="D94" t="s">
        <v>226</v>
      </c>
      <c r="E94" t="s">
        <v>225</v>
      </c>
      <c r="H94" s="10" t="s">
        <v>656</v>
      </c>
    </row>
    <row r="95" spans="3:8" x14ac:dyDescent="0.25">
      <c r="C95" t="s">
        <v>431</v>
      </c>
      <c r="D95" t="s">
        <v>264</v>
      </c>
      <c r="E95" t="s">
        <v>263</v>
      </c>
      <c r="H95" s="10"/>
    </row>
    <row r="96" spans="3:8" x14ac:dyDescent="0.25">
      <c r="C96" t="s">
        <v>432</v>
      </c>
      <c r="D96" t="s">
        <v>86</v>
      </c>
      <c r="E96" t="s">
        <v>85</v>
      </c>
      <c r="G96" t="s">
        <v>710</v>
      </c>
      <c r="H96" s="10" t="s">
        <v>711</v>
      </c>
    </row>
    <row r="97" spans="3:8" x14ac:dyDescent="0.25">
      <c r="C97" t="s">
        <v>433</v>
      </c>
      <c r="D97" t="s">
        <v>254</v>
      </c>
      <c r="E97" t="s">
        <v>253</v>
      </c>
      <c r="H97" s="10" t="s">
        <v>712</v>
      </c>
    </row>
    <row r="98" spans="3:8" x14ac:dyDescent="0.25">
      <c r="C98" t="s">
        <v>434</v>
      </c>
      <c r="D98" t="s">
        <v>296</v>
      </c>
      <c r="E98" t="s">
        <v>295</v>
      </c>
      <c r="H98" s="10" t="s">
        <v>715</v>
      </c>
    </row>
    <row r="99" spans="3:8" x14ac:dyDescent="0.25">
      <c r="C99" t="s">
        <v>435</v>
      </c>
      <c r="D99" t="s">
        <v>274</v>
      </c>
      <c r="E99" t="s">
        <v>273</v>
      </c>
      <c r="H99" s="10" t="s">
        <v>713</v>
      </c>
    </row>
    <row r="100" spans="3:8" x14ac:dyDescent="0.25">
      <c r="C100" t="s">
        <v>436</v>
      </c>
      <c r="D100" t="s">
        <v>306</v>
      </c>
      <c r="E100" t="s">
        <v>305</v>
      </c>
      <c r="H100" s="10" t="s">
        <v>714</v>
      </c>
    </row>
    <row r="101" spans="3:8" x14ac:dyDescent="0.25">
      <c r="C101" t="s">
        <v>437</v>
      </c>
      <c r="D101" t="s">
        <v>238</v>
      </c>
      <c r="E101" t="s">
        <v>237</v>
      </c>
      <c r="H101" s="10" t="s">
        <v>716</v>
      </c>
    </row>
    <row r="102" spans="3:8" x14ac:dyDescent="0.25">
      <c r="C102" t="s">
        <v>438</v>
      </c>
      <c r="D102" t="s">
        <v>240</v>
      </c>
      <c r="E102" t="s">
        <v>239</v>
      </c>
      <c r="H102" s="10" t="s">
        <v>717</v>
      </c>
    </row>
    <row r="103" spans="3:8" x14ac:dyDescent="0.25">
      <c r="C103" t="s">
        <v>439</v>
      </c>
      <c r="D103" t="s">
        <v>262</v>
      </c>
      <c r="E103" t="s">
        <v>261</v>
      </c>
      <c r="H103" s="10" t="s">
        <v>718</v>
      </c>
    </row>
    <row r="104" spans="3:8" x14ac:dyDescent="0.25">
      <c r="C104" t="s">
        <v>440</v>
      </c>
      <c r="D104" t="s">
        <v>314</v>
      </c>
      <c r="E104" t="s">
        <v>313</v>
      </c>
      <c r="H104" s="10" t="s">
        <v>719</v>
      </c>
    </row>
    <row r="105" spans="3:8" x14ac:dyDescent="0.25">
      <c r="C105" t="s">
        <v>441</v>
      </c>
      <c r="D105" t="s">
        <v>260</v>
      </c>
      <c r="E105" t="s">
        <v>259</v>
      </c>
      <c r="H105" s="10" t="s">
        <v>720</v>
      </c>
    </row>
    <row r="106" spans="3:8" x14ac:dyDescent="0.25">
      <c r="C106" t="s">
        <v>442</v>
      </c>
      <c r="D106" t="s">
        <v>284</v>
      </c>
      <c r="E106" t="s">
        <v>283</v>
      </c>
      <c r="H106" s="10" t="s">
        <v>721</v>
      </c>
    </row>
    <row r="107" spans="3:8" x14ac:dyDescent="0.25">
      <c r="C107" t="s">
        <v>443</v>
      </c>
      <c r="D107" t="s">
        <v>190</v>
      </c>
      <c r="E107" t="s">
        <v>189</v>
      </c>
      <c r="H107" s="10" t="s">
        <v>722</v>
      </c>
    </row>
    <row r="108" spans="3:8" x14ac:dyDescent="0.25">
      <c r="C108" t="s">
        <v>444</v>
      </c>
      <c r="D108" t="s">
        <v>268</v>
      </c>
      <c r="E108" t="s">
        <v>267</v>
      </c>
      <c r="H108" s="10" t="s">
        <v>723</v>
      </c>
    </row>
    <row r="109" spans="3:8" x14ac:dyDescent="0.25">
      <c r="C109" t="s">
        <v>445</v>
      </c>
      <c r="D109" t="s">
        <v>232</v>
      </c>
      <c r="E109" t="s">
        <v>231</v>
      </c>
      <c r="H109" s="10" t="s">
        <v>724</v>
      </c>
    </row>
    <row r="110" spans="3:8" x14ac:dyDescent="0.25">
      <c r="C110" t="s">
        <v>446</v>
      </c>
      <c r="D110" t="s">
        <v>208</v>
      </c>
      <c r="E110" t="s">
        <v>207</v>
      </c>
      <c r="H110" s="10" t="s">
        <v>725</v>
      </c>
    </row>
    <row r="111" spans="3:8" x14ac:dyDescent="0.25">
      <c r="C111" t="s">
        <v>447</v>
      </c>
      <c r="D111" t="s">
        <v>166</v>
      </c>
      <c r="E111" t="s">
        <v>165</v>
      </c>
      <c r="H111" s="10" t="s">
        <v>726</v>
      </c>
    </row>
    <row r="112" spans="3:8" x14ac:dyDescent="0.25">
      <c r="C112" t="s">
        <v>448</v>
      </c>
      <c r="D112" t="s">
        <v>316</v>
      </c>
      <c r="E112" t="s">
        <v>315</v>
      </c>
      <c r="H112" s="10" t="s">
        <v>727</v>
      </c>
    </row>
    <row r="113" spans="3:8" x14ac:dyDescent="0.25">
      <c r="C113" t="s">
        <v>449</v>
      </c>
      <c r="D113" t="s">
        <v>272</v>
      </c>
      <c r="E113" t="s">
        <v>271</v>
      </c>
      <c r="H113" s="10" t="s">
        <v>728</v>
      </c>
    </row>
    <row r="114" spans="3:8" x14ac:dyDescent="0.25">
      <c r="C114" t="s">
        <v>450</v>
      </c>
      <c r="D114" t="s">
        <v>212</v>
      </c>
      <c r="E114" t="s">
        <v>211</v>
      </c>
      <c r="H114" s="10" t="s">
        <v>729</v>
      </c>
    </row>
    <row r="115" spans="3:8" x14ac:dyDescent="0.25">
      <c r="C115" t="s">
        <v>451</v>
      </c>
      <c r="D115" t="s">
        <v>300</v>
      </c>
      <c r="E115" t="s">
        <v>299</v>
      </c>
      <c r="H115" s="10" t="s">
        <v>730</v>
      </c>
    </row>
    <row r="116" spans="3:8" x14ac:dyDescent="0.25">
      <c r="C116" t="s">
        <v>452</v>
      </c>
      <c r="D116" t="s">
        <v>324</v>
      </c>
      <c r="E116" t="s">
        <v>325</v>
      </c>
      <c r="H116" s="10" t="s">
        <v>731</v>
      </c>
    </row>
    <row r="117" spans="3:8" x14ac:dyDescent="0.25">
      <c r="C117" t="s">
        <v>453</v>
      </c>
      <c r="D117" t="s">
        <v>214</v>
      </c>
      <c r="E117" t="s">
        <v>213</v>
      </c>
      <c r="H117" s="10" t="s">
        <v>732</v>
      </c>
    </row>
    <row r="118" spans="3:8" x14ac:dyDescent="0.25">
      <c r="C118" t="s">
        <v>454</v>
      </c>
      <c r="D118" t="s">
        <v>142</v>
      </c>
      <c r="E118" t="s">
        <v>141</v>
      </c>
      <c r="H118" s="10" t="s">
        <v>733</v>
      </c>
    </row>
    <row r="119" spans="3:8" x14ac:dyDescent="0.25">
      <c r="C119" t="s">
        <v>455</v>
      </c>
      <c r="D119" t="s">
        <v>246</v>
      </c>
      <c r="E119" t="s">
        <v>245</v>
      </c>
      <c r="H119" s="10" t="s">
        <v>734</v>
      </c>
    </row>
    <row r="120" spans="3:8" x14ac:dyDescent="0.25">
      <c r="C120" t="s">
        <v>456</v>
      </c>
      <c r="D120" t="s">
        <v>242</v>
      </c>
      <c r="E120" t="s">
        <v>241</v>
      </c>
      <c r="H120" s="10"/>
    </row>
    <row r="121" spans="3:8" x14ac:dyDescent="0.25">
      <c r="C121" t="s">
        <v>457</v>
      </c>
      <c r="D121" t="s">
        <v>168</v>
      </c>
      <c r="E121" t="s">
        <v>167</v>
      </c>
      <c r="H121" s="10"/>
    </row>
    <row r="122" spans="3:8" x14ac:dyDescent="0.25">
      <c r="C122" t="s">
        <v>458</v>
      </c>
      <c r="D122" t="s">
        <v>178</v>
      </c>
      <c r="E122" t="s">
        <v>177</v>
      </c>
      <c r="H122" s="10"/>
    </row>
    <row r="123" spans="3:8" x14ac:dyDescent="0.25">
      <c r="C123" t="s">
        <v>459</v>
      </c>
      <c r="D123" t="s">
        <v>96</v>
      </c>
      <c r="E123" t="s">
        <v>95</v>
      </c>
      <c r="H123" s="10"/>
    </row>
    <row r="124" spans="3:8" x14ac:dyDescent="0.25">
      <c r="C124" t="s">
        <v>460</v>
      </c>
      <c r="D124" t="s">
        <v>294</v>
      </c>
      <c r="E124" t="s">
        <v>293</v>
      </c>
      <c r="H124" s="10"/>
    </row>
    <row r="125" spans="3:8" x14ac:dyDescent="0.25">
      <c r="C125" t="s">
        <v>461</v>
      </c>
      <c r="D125" t="s">
        <v>304</v>
      </c>
      <c r="E125" t="s">
        <v>303</v>
      </c>
      <c r="H125" s="10"/>
    </row>
    <row r="126" spans="3:8" x14ac:dyDescent="0.25">
      <c r="C126" t="s">
        <v>462</v>
      </c>
      <c r="D126" t="s">
        <v>116</v>
      </c>
      <c r="E126" t="s">
        <v>115</v>
      </c>
      <c r="H126" s="10"/>
    </row>
    <row r="127" spans="3:8" x14ac:dyDescent="0.25">
      <c r="C127" t="s">
        <v>463</v>
      </c>
      <c r="D127" t="s">
        <v>126</v>
      </c>
      <c r="E127" t="s">
        <v>125</v>
      </c>
      <c r="H127" s="10"/>
    </row>
    <row r="128" spans="3:8" x14ac:dyDescent="0.25">
      <c r="C128" t="s">
        <v>464</v>
      </c>
      <c r="D128" t="s">
        <v>146</v>
      </c>
      <c r="E128" t="s">
        <v>145</v>
      </c>
      <c r="H128" s="10"/>
    </row>
    <row r="129" spans="3:8" x14ac:dyDescent="0.25">
      <c r="C129" t="s">
        <v>465</v>
      </c>
      <c r="D129" t="s">
        <v>124</v>
      </c>
      <c r="E129" t="s">
        <v>123</v>
      </c>
      <c r="H129" s="10"/>
    </row>
    <row r="130" spans="3:8" x14ac:dyDescent="0.25">
      <c r="C130" t="s">
        <v>466</v>
      </c>
      <c r="D130" t="s">
        <v>154</v>
      </c>
      <c r="E130" t="s">
        <v>153</v>
      </c>
      <c r="H130" s="10"/>
    </row>
    <row r="131" spans="3:8" x14ac:dyDescent="0.25">
      <c r="C131" t="s">
        <v>467</v>
      </c>
      <c r="D131" t="s">
        <v>278</v>
      </c>
      <c r="E131" t="s">
        <v>277</v>
      </c>
      <c r="H131" s="10"/>
    </row>
    <row r="132" spans="3:8" x14ac:dyDescent="0.25">
      <c r="C132" t="s">
        <v>468</v>
      </c>
      <c r="D132" t="s">
        <v>90</v>
      </c>
      <c r="E132" t="s">
        <v>89</v>
      </c>
      <c r="H132" s="10"/>
    </row>
    <row r="133" spans="3:8" x14ac:dyDescent="0.25">
      <c r="C133" t="s">
        <v>469</v>
      </c>
      <c r="D133" t="s">
        <v>218</v>
      </c>
      <c r="E133" t="s">
        <v>217</v>
      </c>
      <c r="H133" s="10"/>
    </row>
    <row r="134" spans="3:8" x14ac:dyDescent="0.25">
      <c r="C134" t="s">
        <v>470</v>
      </c>
      <c r="D134" t="s">
        <v>216</v>
      </c>
      <c r="E134" t="s">
        <v>215</v>
      </c>
      <c r="H134" s="10"/>
    </row>
    <row r="135" spans="3:8" x14ac:dyDescent="0.25">
      <c r="C135" t="s">
        <v>471</v>
      </c>
      <c r="D135" t="s">
        <v>224</v>
      </c>
      <c r="E135" t="s">
        <v>223</v>
      </c>
      <c r="H135" s="10"/>
    </row>
    <row r="136" spans="3:8" x14ac:dyDescent="0.25">
      <c r="C136" t="s">
        <v>472</v>
      </c>
      <c r="D136" t="s">
        <v>106</v>
      </c>
      <c r="E136" t="s">
        <v>105</v>
      </c>
      <c r="H136" s="10"/>
    </row>
    <row r="137" spans="3:8" x14ac:dyDescent="0.25">
      <c r="C137" t="s">
        <v>473</v>
      </c>
      <c r="D137" t="s">
        <v>248</v>
      </c>
      <c r="E137" t="s">
        <v>247</v>
      </c>
      <c r="H137" s="10"/>
    </row>
    <row r="138" spans="3:8" x14ac:dyDescent="0.25">
      <c r="C138" t="s">
        <v>474</v>
      </c>
      <c r="D138" t="s">
        <v>108</v>
      </c>
      <c r="E138" t="s">
        <v>107</v>
      </c>
      <c r="H138" s="10"/>
    </row>
    <row r="139" spans="3:8" x14ac:dyDescent="0.25">
      <c r="C139" t="s">
        <v>475</v>
      </c>
      <c r="D139" t="s">
        <v>310</v>
      </c>
      <c r="E139" t="s">
        <v>309</v>
      </c>
      <c r="H139" s="10"/>
    </row>
    <row r="140" spans="3:8" x14ac:dyDescent="0.25">
      <c r="C140" t="s">
        <v>476</v>
      </c>
      <c r="D140" t="s">
        <v>132</v>
      </c>
      <c r="E140" t="s">
        <v>131</v>
      </c>
      <c r="H140" s="10"/>
    </row>
    <row r="141" spans="3:8" x14ac:dyDescent="0.25">
      <c r="C141" t="s">
        <v>477</v>
      </c>
      <c r="D141" t="s">
        <v>328</v>
      </c>
      <c r="E141" t="s">
        <v>329</v>
      </c>
      <c r="H141" s="10"/>
    </row>
    <row r="142" spans="3:8" x14ac:dyDescent="0.25">
      <c r="C142" t="s">
        <v>478</v>
      </c>
      <c r="D142" t="s">
        <v>252</v>
      </c>
      <c r="E142" t="s">
        <v>251</v>
      </c>
    </row>
  </sheetData>
  <sortState xmlns:xlrd2="http://schemas.microsoft.com/office/spreadsheetml/2017/richdata2" ref="C7:E142">
    <sortCondition ref="C7:C142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6217-B23E-429B-BF8A-269AB0589FAD}">
  <dimension ref="A1:G299"/>
  <sheetViews>
    <sheetView zoomScale="118" zoomScaleNormal="118" workbookViewId="0">
      <pane xSplit="1" ySplit="1" topLeftCell="B135" activePane="bottomRight" state="frozen"/>
      <selection pane="topRight" activeCell="C1" sqref="C1"/>
      <selection pane="bottomLeft" activeCell="A3" sqref="A3"/>
      <selection pane="bottomRight" activeCell="B244" sqref="B244"/>
    </sheetView>
  </sheetViews>
  <sheetFormatPr defaultColWidth="9.28515625" defaultRowHeight="15" x14ac:dyDescent="0.25"/>
  <cols>
    <col min="1" max="1" width="57.7109375" style="86" customWidth="1"/>
    <col min="2" max="2" width="14" style="10" bestFit="1" customWidth="1"/>
    <col min="3" max="3" width="46.5703125" style="10" bestFit="1" customWidth="1"/>
    <col min="4" max="4" width="16.7109375" style="10" bestFit="1" customWidth="1"/>
    <col min="5" max="5" width="32.7109375" style="10" customWidth="1"/>
    <col min="6" max="6" width="17.42578125" style="10" customWidth="1"/>
    <col min="7" max="7" width="13.7109375" style="10" bestFit="1" customWidth="1"/>
    <col min="8" max="16384" width="9.28515625" style="10"/>
  </cols>
  <sheetData>
    <row r="1" spans="1:7" s="79" customFormat="1" ht="55.5" customHeight="1" x14ac:dyDescent="0.25">
      <c r="A1" s="77" t="s">
        <v>913</v>
      </c>
      <c r="B1" s="78" t="s">
        <v>914</v>
      </c>
      <c r="C1" s="78"/>
      <c r="D1" s="77" t="s">
        <v>915</v>
      </c>
      <c r="E1" s="77" t="s">
        <v>916</v>
      </c>
      <c r="F1" s="77" t="s">
        <v>917</v>
      </c>
      <c r="G1" s="77" t="s">
        <v>918</v>
      </c>
    </row>
    <row r="2" spans="1:7" ht="30" x14ac:dyDescent="0.25">
      <c r="A2" s="80" t="s">
        <v>919</v>
      </c>
      <c r="B2" s="81" t="s">
        <v>920</v>
      </c>
      <c r="C2" s="88" t="s">
        <v>1554</v>
      </c>
      <c r="D2" s="82" t="s">
        <v>713</v>
      </c>
      <c r="E2" s="82" t="s">
        <v>921</v>
      </c>
      <c r="F2" s="83">
        <v>2130905</v>
      </c>
      <c r="G2" s="82" t="s">
        <v>922</v>
      </c>
    </row>
    <row r="3" spans="1:7" x14ac:dyDescent="0.25">
      <c r="A3" s="80" t="s">
        <v>923</v>
      </c>
      <c r="B3" s="81" t="s">
        <v>924</v>
      </c>
      <c r="C3" s="88" t="s">
        <v>1555</v>
      </c>
      <c r="D3" s="82" t="s">
        <v>713</v>
      </c>
      <c r="E3" s="82" t="s">
        <v>925</v>
      </c>
      <c r="F3" s="83">
        <v>2130901</v>
      </c>
      <c r="G3" s="82" t="s">
        <v>922</v>
      </c>
    </row>
    <row r="4" spans="1:7" x14ac:dyDescent="0.25">
      <c r="A4" s="80" t="s">
        <v>926</v>
      </c>
      <c r="B4" s="81" t="s">
        <v>927</v>
      </c>
      <c r="C4" s="88" t="s">
        <v>1556</v>
      </c>
      <c r="D4" s="82" t="s">
        <v>732</v>
      </c>
      <c r="E4" s="82" t="s">
        <v>347</v>
      </c>
      <c r="F4" s="83">
        <v>2140502</v>
      </c>
      <c r="G4" s="82" t="s">
        <v>922</v>
      </c>
    </row>
    <row r="5" spans="1:7" x14ac:dyDescent="0.25">
      <c r="A5" s="80" t="s">
        <v>928</v>
      </c>
      <c r="B5" s="81" t="s">
        <v>929</v>
      </c>
      <c r="C5" s="88" t="s">
        <v>1557</v>
      </c>
      <c r="D5" s="82" t="s">
        <v>732</v>
      </c>
      <c r="E5" s="82" t="s">
        <v>930</v>
      </c>
      <c r="F5" s="83">
        <v>2140501</v>
      </c>
      <c r="G5" s="82" t="s">
        <v>922</v>
      </c>
    </row>
    <row r="6" spans="1:7" x14ac:dyDescent="0.25">
      <c r="A6" s="80" t="s">
        <v>931</v>
      </c>
      <c r="B6" s="81" t="s">
        <v>932</v>
      </c>
      <c r="C6" s="88" t="s">
        <v>1558</v>
      </c>
      <c r="D6" s="82" t="s">
        <v>729</v>
      </c>
      <c r="E6" s="82" t="s">
        <v>933</v>
      </c>
      <c r="F6" s="83">
        <v>2130206</v>
      </c>
      <c r="G6" s="82" t="s">
        <v>934</v>
      </c>
    </row>
    <row r="7" spans="1:7" x14ac:dyDescent="0.25">
      <c r="A7" s="80" t="s">
        <v>935</v>
      </c>
      <c r="B7" s="81" t="s">
        <v>936</v>
      </c>
      <c r="C7" s="88" t="s">
        <v>1559</v>
      </c>
      <c r="D7" s="82" t="s">
        <v>725</v>
      </c>
      <c r="E7" s="82" t="s">
        <v>937</v>
      </c>
      <c r="F7" s="83">
        <v>2130509</v>
      </c>
      <c r="G7" s="82" t="s">
        <v>922</v>
      </c>
    </row>
    <row r="8" spans="1:7" x14ac:dyDescent="0.25">
      <c r="A8" s="80" t="s">
        <v>938</v>
      </c>
      <c r="B8" s="81" t="s">
        <v>939</v>
      </c>
      <c r="C8" s="88" t="s">
        <v>1560</v>
      </c>
      <c r="D8" s="82" t="s">
        <v>734</v>
      </c>
      <c r="E8" s="82" t="s">
        <v>940</v>
      </c>
      <c r="F8" s="83">
        <v>2130101</v>
      </c>
      <c r="G8" s="82" t="s">
        <v>934</v>
      </c>
    </row>
    <row r="9" spans="1:7" x14ac:dyDescent="0.25">
      <c r="A9" s="80" t="str">
        <f>UPPER("TOWN OF INDIAN HEAD WWTP")</f>
        <v>TOWN OF INDIAN HEAD WWTP</v>
      </c>
      <c r="B9" s="81" t="s">
        <v>941</v>
      </c>
      <c r="C9" s="88" t="s">
        <v>1561</v>
      </c>
      <c r="D9" s="82" t="s">
        <v>719</v>
      </c>
      <c r="E9" s="82" t="s">
        <v>942</v>
      </c>
      <c r="F9" s="83">
        <v>2140111</v>
      </c>
      <c r="G9" s="82" t="s">
        <v>922</v>
      </c>
    </row>
    <row r="10" spans="1:7" ht="30" x14ac:dyDescent="0.25">
      <c r="A10" s="80" t="s">
        <v>943</v>
      </c>
      <c r="B10" s="81" t="s">
        <v>944</v>
      </c>
      <c r="C10" s="88" t="s">
        <v>1562</v>
      </c>
      <c r="D10" s="82" t="s">
        <v>730</v>
      </c>
      <c r="E10" s="82" t="s">
        <v>945</v>
      </c>
      <c r="F10" s="83">
        <v>2140103</v>
      </c>
      <c r="G10" s="82" t="s">
        <v>922</v>
      </c>
    </row>
    <row r="11" spans="1:7" ht="30" x14ac:dyDescent="0.25">
      <c r="A11" s="80" t="s">
        <v>946</v>
      </c>
      <c r="B11" s="81" t="s">
        <v>947</v>
      </c>
      <c r="C11" s="88" t="s">
        <v>1563</v>
      </c>
      <c r="D11" s="82" t="s">
        <v>714</v>
      </c>
      <c r="E11" s="82" t="s">
        <v>948</v>
      </c>
      <c r="F11" s="83">
        <v>2131005</v>
      </c>
      <c r="G11" s="82" t="s">
        <v>922</v>
      </c>
    </row>
    <row r="12" spans="1:7" ht="30" x14ac:dyDescent="0.25">
      <c r="A12" s="80" t="s">
        <v>949</v>
      </c>
      <c r="B12" s="81" t="s">
        <v>950</v>
      </c>
      <c r="C12" s="88" t="s">
        <v>1564</v>
      </c>
      <c r="D12" s="82" t="s">
        <v>718</v>
      </c>
      <c r="E12" s="82" t="s">
        <v>951</v>
      </c>
      <c r="F12" s="83">
        <v>2130604</v>
      </c>
      <c r="G12" s="82" t="s">
        <v>922</v>
      </c>
    </row>
    <row r="13" spans="1:7" x14ac:dyDescent="0.25">
      <c r="A13" s="80" t="s">
        <v>952</v>
      </c>
      <c r="B13" s="81" t="s">
        <v>953</v>
      </c>
      <c r="C13" s="88" t="s">
        <v>1565</v>
      </c>
      <c r="D13" s="82" t="s">
        <v>732</v>
      </c>
      <c r="E13" s="82" t="s">
        <v>347</v>
      </c>
      <c r="F13" s="83">
        <v>2140502</v>
      </c>
      <c r="G13" s="82" t="s">
        <v>922</v>
      </c>
    </row>
    <row r="14" spans="1:7" x14ac:dyDescent="0.25">
      <c r="A14" s="80" t="s">
        <v>954</v>
      </c>
      <c r="B14" s="81" t="s">
        <v>955</v>
      </c>
      <c r="C14" s="88" t="s">
        <v>1566</v>
      </c>
      <c r="D14" s="82" t="s">
        <v>716</v>
      </c>
      <c r="E14" s="82" t="s">
        <v>956</v>
      </c>
      <c r="F14" s="83">
        <v>2130306</v>
      </c>
      <c r="G14" s="82" t="s">
        <v>922</v>
      </c>
    </row>
    <row r="15" spans="1:7" x14ac:dyDescent="0.25">
      <c r="A15" s="80" t="s">
        <v>957</v>
      </c>
      <c r="B15" s="81" t="s">
        <v>958</v>
      </c>
      <c r="C15" s="88" t="s">
        <v>1567</v>
      </c>
      <c r="D15" s="82" t="s">
        <v>721</v>
      </c>
      <c r="E15" s="82" t="s">
        <v>278</v>
      </c>
      <c r="F15" s="83">
        <v>2140303</v>
      </c>
      <c r="G15" s="82" t="s">
        <v>959</v>
      </c>
    </row>
    <row r="16" spans="1:7" x14ac:dyDescent="0.25">
      <c r="A16" s="80" t="s">
        <v>960</v>
      </c>
      <c r="B16" s="81" t="s">
        <v>961</v>
      </c>
      <c r="C16" s="88" t="s">
        <v>1568</v>
      </c>
      <c r="D16" s="82" t="s">
        <v>718</v>
      </c>
      <c r="E16" s="82" t="s">
        <v>962</v>
      </c>
      <c r="F16" s="83">
        <v>2120203</v>
      </c>
      <c r="G16" s="82" t="s">
        <v>922</v>
      </c>
    </row>
    <row r="17" spans="1:7" x14ac:dyDescent="0.25">
      <c r="A17" s="80" t="s">
        <v>963</v>
      </c>
      <c r="B17" s="81" t="s">
        <v>964</v>
      </c>
      <c r="C17" s="88" t="s">
        <v>1569</v>
      </c>
      <c r="D17" s="82" t="s">
        <v>731</v>
      </c>
      <c r="E17" s="82" t="s">
        <v>965</v>
      </c>
      <c r="F17" s="83">
        <v>2130404</v>
      </c>
      <c r="G17" s="82" t="s">
        <v>934</v>
      </c>
    </row>
    <row r="18" spans="1:7" x14ac:dyDescent="0.25">
      <c r="A18" s="80" t="s">
        <v>966</v>
      </c>
      <c r="B18" s="81" t="s">
        <v>967</v>
      </c>
      <c r="C18" s="88" t="s">
        <v>1570</v>
      </c>
      <c r="D18" s="82" t="s">
        <v>714</v>
      </c>
      <c r="E18" s="82" t="s">
        <v>968</v>
      </c>
      <c r="F18" s="83">
        <v>2139998</v>
      </c>
      <c r="G18" s="82" t="s">
        <v>934</v>
      </c>
    </row>
    <row r="19" spans="1:7" x14ac:dyDescent="0.25">
      <c r="A19" s="80" t="s">
        <v>969</v>
      </c>
      <c r="B19" s="81" t="s">
        <v>970</v>
      </c>
      <c r="C19" s="88" t="s">
        <v>1571</v>
      </c>
      <c r="D19" s="82" t="s">
        <v>725</v>
      </c>
      <c r="E19" s="82" t="s">
        <v>971</v>
      </c>
      <c r="F19" s="83">
        <v>2130505</v>
      </c>
      <c r="G19" s="82" t="s">
        <v>922</v>
      </c>
    </row>
    <row r="20" spans="1:7" x14ac:dyDescent="0.25">
      <c r="A20" s="80" t="s">
        <v>972</v>
      </c>
      <c r="B20" s="81" t="s">
        <v>973</v>
      </c>
      <c r="C20" s="88" t="s">
        <v>1572</v>
      </c>
      <c r="D20" s="82" t="s">
        <v>732</v>
      </c>
      <c r="E20" s="82" t="s">
        <v>347</v>
      </c>
      <c r="F20" s="83">
        <v>2140502</v>
      </c>
      <c r="G20" s="82" t="s">
        <v>922</v>
      </c>
    </row>
    <row r="21" spans="1:7" x14ac:dyDescent="0.25">
      <c r="A21" s="80" t="s">
        <v>974</v>
      </c>
      <c r="B21" s="81" t="s">
        <v>975</v>
      </c>
      <c r="C21" s="88" t="s">
        <v>1573</v>
      </c>
      <c r="D21" s="82" t="s">
        <v>718</v>
      </c>
      <c r="E21" s="82" t="s">
        <v>951</v>
      </c>
      <c r="F21" s="83">
        <v>2130604</v>
      </c>
      <c r="G21" s="82" t="s">
        <v>922</v>
      </c>
    </row>
    <row r="22" spans="1:7" x14ac:dyDescent="0.25">
      <c r="A22" s="80" t="s">
        <v>976</v>
      </c>
      <c r="B22" s="81" t="s">
        <v>977</v>
      </c>
      <c r="C22" s="88" t="s">
        <v>1574</v>
      </c>
      <c r="D22" s="82" t="s">
        <v>718</v>
      </c>
      <c r="E22" s="82" t="s">
        <v>951</v>
      </c>
      <c r="F22" s="83">
        <v>2130604</v>
      </c>
      <c r="G22" s="82" t="s">
        <v>922</v>
      </c>
    </row>
    <row r="23" spans="1:7" x14ac:dyDescent="0.25">
      <c r="A23" s="80" t="s">
        <v>978</v>
      </c>
      <c r="B23" s="81" t="s">
        <v>979</v>
      </c>
      <c r="C23" s="88" t="s">
        <v>1575</v>
      </c>
      <c r="D23" s="82" t="s">
        <v>716</v>
      </c>
      <c r="E23" s="82" t="s">
        <v>126</v>
      </c>
      <c r="F23" s="83">
        <v>2130405</v>
      </c>
      <c r="G23" s="82" t="s">
        <v>959</v>
      </c>
    </row>
    <row r="24" spans="1:7" x14ac:dyDescent="0.25">
      <c r="A24" s="80" t="s">
        <v>980</v>
      </c>
      <c r="B24" s="81" t="s">
        <v>981</v>
      </c>
      <c r="C24" s="88" t="s">
        <v>1576</v>
      </c>
      <c r="D24" s="82" t="s">
        <v>728</v>
      </c>
      <c r="E24" s="82" t="s">
        <v>982</v>
      </c>
      <c r="F24" s="83">
        <v>2130510</v>
      </c>
      <c r="G24" s="82" t="s">
        <v>922</v>
      </c>
    </row>
    <row r="25" spans="1:7" x14ac:dyDescent="0.25">
      <c r="A25" s="80" t="s">
        <v>983</v>
      </c>
      <c r="B25" s="81" t="s">
        <v>984</v>
      </c>
      <c r="C25" s="88" t="s">
        <v>1577</v>
      </c>
      <c r="D25" s="82" t="s">
        <v>718</v>
      </c>
      <c r="E25" s="82" t="s">
        <v>985</v>
      </c>
      <c r="F25" s="83">
        <v>2130602</v>
      </c>
      <c r="G25" s="82" t="s">
        <v>922</v>
      </c>
    </row>
    <row r="26" spans="1:7" x14ac:dyDescent="0.25">
      <c r="A26" s="80" t="s">
        <v>986</v>
      </c>
      <c r="B26" s="81" t="s">
        <v>987</v>
      </c>
      <c r="C26" s="88" t="s">
        <v>1578</v>
      </c>
      <c r="D26" s="82" t="s">
        <v>731</v>
      </c>
      <c r="E26" s="82" t="s">
        <v>988</v>
      </c>
      <c r="F26" s="83">
        <v>2130403</v>
      </c>
      <c r="G26" s="82" t="s">
        <v>922</v>
      </c>
    </row>
    <row r="27" spans="1:7" x14ac:dyDescent="0.25">
      <c r="A27" s="80" t="s">
        <v>989</v>
      </c>
      <c r="B27" s="81" t="s">
        <v>990</v>
      </c>
      <c r="C27" s="88" t="s">
        <v>1579</v>
      </c>
      <c r="D27" s="82" t="s">
        <v>716</v>
      </c>
      <c r="E27" s="82" t="s">
        <v>965</v>
      </c>
      <c r="F27" s="83">
        <v>2130404</v>
      </c>
      <c r="G27" s="82" t="s">
        <v>922</v>
      </c>
    </row>
    <row r="28" spans="1:7" x14ac:dyDescent="0.25">
      <c r="A28" s="80" t="s">
        <v>991</v>
      </c>
      <c r="B28" s="81" t="s">
        <v>992</v>
      </c>
      <c r="C28" s="88" t="s">
        <v>1580</v>
      </c>
      <c r="D28" s="82" t="s">
        <v>719</v>
      </c>
      <c r="E28" s="82" t="s">
        <v>993</v>
      </c>
      <c r="F28" s="83">
        <v>2140109</v>
      </c>
      <c r="G28" s="82" t="s">
        <v>934</v>
      </c>
    </row>
    <row r="29" spans="1:7" x14ac:dyDescent="0.25">
      <c r="A29" s="80" t="s">
        <v>994</v>
      </c>
      <c r="B29" s="81" t="s">
        <v>995</v>
      </c>
      <c r="C29" s="88" t="s">
        <v>1581</v>
      </c>
      <c r="D29" s="82" t="s">
        <v>733</v>
      </c>
      <c r="E29" s="82" t="s">
        <v>996</v>
      </c>
      <c r="F29" s="83">
        <v>2130304</v>
      </c>
      <c r="G29" s="82" t="s">
        <v>922</v>
      </c>
    </row>
    <row r="30" spans="1:7" x14ac:dyDescent="0.25">
      <c r="A30" s="80" t="s">
        <v>997</v>
      </c>
      <c r="B30" s="81" t="s">
        <v>998</v>
      </c>
      <c r="C30" s="88" t="s">
        <v>1582</v>
      </c>
      <c r="D30" s="82" t="s">
        <v>728</v>
      </c>
      <c r="E30" s="82" t="s">
        <v>982</v>
      </c>
      <c r="F30" s="83">
        <v>2130510</v>
      </c>
      <c r="G30" s="82" t="s">
        <v>922</v>
      </c>
    </row>
    <row r="31" spans="1:7" x14ac:dyDescent="0.25">
      <c r="A31" s="80" t="s">
        <v>999</v>
      </c>
      <c r="B31" s="81" t="s">
        <v>1000</v>
      </c>
      <c r="C31" s="88" t="s">
        <v>1583</v>
      </c>
      <c r="D31" s="82" t="s">
        <v>725</v>
      </c>
      <c r="E31" s="82" t="s">
        <v>1001</v>
      </c>
      <c r="F31" s="83">
        <v>2130610</v>
      </c>
      <c r="G31" s="82" t="s">
        <v>922</v>
      </c>
    </row>
    <row r="32" spans="1:7" x14ac:dyDescent="0.25">
      <c r="A32" s="80" t="s">
        <v>1002</v>
      </c>
      <c r="B32" s="81" t="s">
        <v>1003</v>
      </c>
      <c r="C32" s="88" t="s">
        <v>1584</v>
      </c>
      <c r="D32" s="82" t="s">
        <v>725</v>
      </c>
      <c r="E32" s="82" t="s">
        <v>1001</v>
      </c>
      <c r="F32" s="83">
        <v>2130610</v>
      </c>
      <c r="G32" s="82" t="s">
        <v>922</v>
      </c>
    </row>
    <row r="33" spans="1:7" x14ac:dyDescent="0.25">
      <c r="A33" s="80" t="s">
        <v>1004</v>
      </c>
      <c r="B33" s="81" t="s">
        <v>1005</v>
      </c>
      <c r="C33" s="88" t="s">
        <v>1585</v>
      </c>
      <c r="D33" s="82" t="s">
        <v>718</v>
      </c>
      <c r="E33" s="82" t="s">
        <v>1006</v>
      </c>
      <c r="F33" s="83">
        <v>2130609</v>
      </c>
      <c r="G33" s="82" t="s">
        <v>934</v>
      </c>
    </row>
    <row r="34" spans="1:7" x14ac:dyDescent="0.25">
      <c r="A34" s="80" t="s">
        <v>1007</v>
      </c>
      <c r="B34" s="81" t="s">
        <v>1008</v>
      </c>
      <c r="C34" s="88" t="s">
        <v>1586</v>
      </c>
      <c r="D34" s="82" t="s">
        <v>716</v>
      </c>
      <c r="E34" s="82" t="s">
        <v>988</v>
      </c>
      <c r="F34" s="83">
        <v>2130403</v>
      </c>
      <c r="G34" s="82" t="s">
        <v>922</v>
      </c>
    </row>
    <row r="35" spans="1:7" x14ac:dyDescent="0.25">
      <c r="A35" s="80" t="s">
        <v>1009</v>
      </c>
      <c r="B35" s="81" t="s">
        <v>1010</v>
      </c>
      <c r="C35" s="88" t="s">
        <v>1587</v>
      </c>
      <c r="D35" s="82" t="s">
        <v>722</v>
      </c>
      <c r="E35" s="82" t="s">
        <v>1011</v>
      </c>
      <c r="F35" s="83">
        <v>5020201</v>
      </c>
      <c r="G35" s="82" t="s">
        <v>922</v>
      </c>
    </row>
    <row r="36" spans="1:7" x14ac:dyDescent="0.25">
      <c r="A36" s="80" t="s">
        <v>1012</v>
      </c>
      <c r="B36" s="81" t="s">
        <v>1013</v>
      </c>
      <c r="C36" s="88" t="s">
        <v>1588</v>
      </c>
      <c r="D36" s="82" t="s">
        <v>729</v>
      </c>
      <c r="E36" s="82" t="s">
        <v>1014</v>
      </c>
      <c r="F36" s="83">
        <v>2130208</v>
      </c>
      <c r="G36" s="82" t="s">
        <v>934</v>
      </c>
    </row>
    <row r="37" spans="1:7" x14ac:dyDescent="0.25">
      <c r="A37" s="80" t="s">
        <v>1015</v>
      </c>
      <c r="B37" s="81" t="s">
        <v>1016</v>
      </c>
      <c r="C37" s="88" t="s">
        <v>1589</v>
      </c>
      <c r="D37" s="82" t="s">
        <v>720</v>
      </c>
      <c r="E37" s="82" t="s">
        <v>1017</v>
      </c>
      <c r="F37" s="83">
        <v>2130305</v>
      </c>
      <c r="G37" s="82" t="s">
        <v>922</v>
      </c>
    </row>
    <row r="38" spans="1:7" x14ac:dyDescent="0.25">
      <c r="A38" s="80" t="s">
        <v>1018</v>
      </c>
      <c r="B38" s="81" t="s">
        <v>1019</v>
      </c>
      <c r="C38" s="88" t="s">
        <v>1590</v>
      </c>
      <c r="D38" s="82" t="s">
        <v>717</v>
      </c>
      <c r="E38" s="82" t="s">
        <v>1020</v>
      </c>
      <c r="F38" s="83">
        <v>2140303</v>
      </c>
      <c r="G38" s="82" t="s">
        <v>934</v>
      </c>
    </row>
    <row r="39" spans="1:7" x14ac:dyDescent="0.25">
      <c r="A39" s="80" t="s">
        <v>1021</v>
      </c>
      <c r="B39" s="81" t="s">
        <v>1022</v>
      </c>
      <c r="C39" s="88" t="s">
        <v>1591</v>
      </c>
      <c r="D39" s="82" t="s">
        <v>718</v>
      </c>
      <c r="E39" s="82" t="s">
        <v>1023</v>
      </c>
      <c r="F39" s="83">
        <v>2130603</v>
      </c>
      <c r="G39" s="82" t="s">
        <v>934</v>
      </c>
    </row>
    <row r="40" spans="1:7" x14ac:dyDescent="0.25">
      <c r="A40" s="80" t="s">
        <v>1024</v>
      </c>
      <c r="B40" s="81" t="s">
        <v>1025</v>
      </c>
      <c r="C40" s="88" t="s">
        <v>1592</v>
      </c>
      <c r="D40" s="82" t="s">
        <v>721</v>
      </c>
      <c r="E40" s="82" t="s">
        <v>1026</v>
      </c>
      <c r="F40" s="83">
        <v>2140305</v>
      </c>
      <c r="G40" s="82" t="s">
        <v>922</v>
      </c>
    </row>
    <row r="41" spans="1:7" x14ac:dyDescent="0.25">
      <c r="A41" s="80" t="s">
        <v>1027</v>
      </c>
      <c r="B41" s="81" t="s">
        <v>1028</v>
      </c>
      <c r="C41" s="88" t="s">
        <v>1593</v>
      </c>
      <c r="D41" s="82" t="s">
        <v>721</v>
      </c>
      <c r="E41" s="82" t="s">
        <v>1026</v>
      </c>
      <c r="F41" s="83">
        <v>2140305</v>
      </c>
      <c r="G41" s="82" t="s">
        <v>922</v>
      </c>
    </row>
    <row r="42" spans="1:7" x14ac:dyDescent="0.25">
      <c r="A42" s="80" t="s">
        <v>1029</v>
      </c>
      <c r="B42" s="81" t="s">
        <v>1030</v>
      </c>
      <c r="C42" s="88" t="s">
        <v>1594</v>
      </c>
      <c r="D42" s="82" t="s">
        <v>722</v>
      </c>
      <c r="E42" s="82" t="s">
        <v>1031</v>
      </c>
      <c r="F42" s="83">
        <v>5020204</v>
      </c>
      <c r="G42" s="82" t="s">
        <v>922</v>
      </c>
    </row>
    <row r="43" spans="1:7" x14ac:dyDescent="0.25">
      <c r="A43" s="80" t="s">
        <v>1032</v>
      </c>
      <c r="B43" s="81" t="s">
        <v>1033</v>
      </c>
      <c r="C43" s="88" t="s">
        <v>1595</v>
      </c>
      <c r="D43" s="82" t="s">
        <v>718</v>
      </c>
      <c r="E43" s="82" t="s">
        <v>1034</v>
      </c>
      <c r="F43" s="83">
        <v>2120201</v>
      </c>
      <c r="G43" s="82" t="s">
        <v>922</v>
      </c>
    </row>
    <row r="44" spans="1:7" ht="30" x14ac:dyDescent="0.25">
      <c r="A44" s="80" t="s">
        <v>1035</v>
      </c>
      <c r="B44" s="81" t="s">
        <v>1036</v>
      </c>
      <c r="C44" s="88" t="s">
        <v>1596</v>
      </c>
      <c r="D44" s="82" t="s">
        <v>721</v>
      </c>
      <c r="E44" s="82" t="s">
        <v>1037</v>
      </c>
      <c r="F44" s="83">
        <v>2140301</v>
      </c>
      <c r="G44" s="82" t="s">
        <v>922</v>
      </c>
    </row>
    <row r="45" spans="1:7" ht="30" x14ac:dyDescent="0.25">
      <c r="A45" s="80" t="s">
        <v>1038</v>
      </c>
      <c r="B45" s="81" t="s">
        <v>1039</v>
      </c>
      <c r="C45" s="88" t="s">
        <v>1597</v>
      </c>
      <c r="D45" s="82" t="s">
        <v>728</v>
      </c>
      <c r="E45" s="82" t="s">
        <v>1040</v>
      </c>
      <c r="F45" s="83">
        <v>2130507</v>
      </c>
      <c r="G45" s="82" t="s">
        <v>922</v>
      </c>
    </row>
    <row r="46" spans="1:7" x14ac:dyDescent="0.25">
      <c r="A46" s="80" t="s">
        <v>1041</v>
      </c>
      <c r="B46" s="81" t="s">
        <v>1042</v>
      </c>
      <c r="C46" s="88" t="s">
        <v>1598</v>
      </c>
      <c r="D46" s="82" t="s">
        <v>727</v>
      </c>
      <c r="E46" s="82" t="s">
        <v>1043</v>
      </c>
      <c r="F46" s="83">
        <v>2140205</v>
      </c>
      <c r="G46" s="82" t="s">
        <v>922</v>
      </c>
    </row>
    <row r="47" spans="1:7" x14ac:dyDescent="0.25">
      <c r="A47" s="80" t="s">
        <v>1044</v>
      </c>
      <c r="B47" s="81" t="s">
        <v>1045</v>
      </c>
      <c r="C47" s="88" t="s">
        <v>1599</v>
      </c>
      <c r="D47" s="82" t="s">
        <v>727</v>
      </c>
      <c r="E47" s="82" t="s">
        <v>1043</v>
      </c>
      <c r="F47" s="83">
        <v>2140205</v>
      </c>
      <c r="G47" s="82" t="s">
        <v>922</v>
      </c>
    </row>
    <row r="48" spans="1:7" x14ac:dyDescent="0.25">
      <c r="A48" s="80" t="s">
        <v>1046</v>
      </c>
      <c r="B48" s="81" t="s">
        <v>1047</v>
      </c>
      <c r="C48" s="88" t="s">
        <v>1600</v>
      </c>
      <c r="D48" s="82" t="s">
        <v>721</v>
      </c>
      <c r="E48" s="82" t="s">
        <v>276</v>
      </c>
      <c r="F48" s="83">
        <v>2140302</v>
      </c>
      <c r="G48" s="82" t="s">
        <v>934</v>
      </c>
    </row>
    <row r="49" spans="1:7" ht="30" x14ac:dyDescent="0.25">
      <c r="A49" s="80" t="s">
        <v>1048</v>
      </c>
      <c r="B49" s="81" t="s">
        <v>1049</v>
      </c>
      <c r="C49" s="88" t="s">
        <v>1601</v>
      </c>
      <c r="D49" s="82" t="s">
        <v>719</v>
      </c>
      <c r="E49" s="82" t="s">
        <v>1050</v>
      </c>
      <c r="F49" s="83">
        <v>2140102</v>
      </c>
      <c r="G49" s="82" t="s">
        <v>934</v>
      </c>
    </row>
    <row r="50" spans="1:7" x14ac:dyDescent="0.25">
      <c r="A50" s="80" t="s">
        <v>1051</v>
      </c>
      <c r="B50" s="81" t="s">
        <v>1052</v>
      </c>
      <c r="C50" s="88" t="s">
        <v>1602</v>
      </c>
      <c r="D50" s="82" t="s">
        <v>726</v>
      </c>
      <c r="E50" s="82" t="s">
        <v>1053</v>
      </c>
      <c r="F50" s="83">
        <v>2140202</v>
      </c>
      <c r="G50" s="82" t="s">
        <v>922</v>
      </c>
    </row>
    <row r="51" spans="1:7" x14ac:dyDescent="0.25">
      <c r="A51" s="80" t="s">
        <v>1054</v>
      </c>
      <c r="B51" s="81" t="s">
        <v>1055</v>
      </c>
      <c r="C51" s="88" t="s">
        <v>1603</v>
      </c>
      <c r="D51" s="82" t="s">
        <v>721</v>
      </c>
      <c r="E51" s="82" t="s">
        <v>1037</v>
      </c>
      <c r="F51" s="83">
        <v>2140301</v>
      </c>
      <c r="G51" s="82" t="s">
        <v>934</v>
      </c>
    </row>
    <row r="52" spans="1:7" ht="30" x14ac:dyDescent="0.25">
      <c r="A52" s="80" t="s">
        <v>1056</v>
      </c>
      <c r="B52" s="81" t="s">
        <v>1057</v>
      </c>
      <c r="C52" s="88" t="s">
        <v>1604</v>
      </c>
      <c r="D52" s="82" t="s">
        <v>726</v>
      </c>
      <c r="E52" s="82" t="s">
        <v>1058</v>
      </c>
      <c r="F52" s="83">
        <v>2140208</v>
      </c>
      <c r="G52" s="82" t="s">
        <v>934</v>
      </c>
    </row>
    <row r="53" spans="1:7" x14ac:dyDescent="0.25">
      <c r="A53" s="80" t="s">
        <v>1059</v>
      </c>
      <c r="B53" s="81" t="s">
        <v>1060</v>
      </c>
      <c r="C53" s="88" t="s">
        <v>1605</v>
      </c>
      <c r="D53" s="82" t="s">
        <v>722</v>
      </c>
      <c r="E53" s="82" t="s">
        <v>1011</v>
      </c>
      <c r="F53" s="83">
        <v>5020201</v>
      </c>
      <c r="G53" s="82" t="s">
        <v>922</v>
      </c>
    </row>
    <row r="54" spans="1:7" ht="30" x14ac:dyDescent="0.25">
      <c r="A54" s="80" t="s">
        <v>1061</v>
      </c>
      <c r="B54" s="81" t="s">
        <v>1062</v>
      </c>
      <c r="C54" s="88" t="s">
        <v>1606</v>
      </c>
      <c r="D54" s="82" t="s">
        <v>734</v>
      </c>
      <c r="E54" s="82" t="s">
        <v>1063</v>
      </c>
      <c r="F54" s="83">
        <v>2130104</v>
      </c>
      <c r="G54" s="82" t="s">
        <v>922</v>
      </c>
    </row>
    <row r="55" spans="1:7" x14ac:dyDescent="0.25">
      <c r="A55" s="80" t="s">
        <v>1064</v>
      </c>
      <c r="B55" s="81" t="s">
        <v>1065</v>
      </c>
      <c r="C55" s="88" t="s">
        <v>1607</v>
      </c>
      <c r="D55" s="82" t="s">
        <v>721</v>
      </c>
      <c r="E55" s="82" t="s">
        <v>1020</v>
      </c>
      <c r="F55" s="83">
        <v>2140303</v>
      </c>
      <c r="G55" s="82" t="s">
        <v>934</v>
      </c>
    </row>
    <row r="56" spans="1:7" ht="30" x14ac:dyDescent="0.25">
      <c r="A56" s="80" t="s">
        <v>1066</v>
      </c>
      <c r="B56" s="81" t="s">
        <v>1067</v>
      </c>
      <c r="C56" s="88" t="s">
        <v>1608</v>
      </c>
      <c r="D56" s="82" t="s">
        <v>723</v>
      </c>
      <c r="E56" s="82" t="s">
        <v>1068</v>
      </c>
      <c r="F56" s="83">
        <v>2130701</v>
      </c>
      <c r="G56" s="82" t="s">
        <v>934</v>
      </c>
    </row>
    <row r="57" spans="1:7" ht="30" x14ac:dyDescent="0.25">
      <c r="A57" s="80" t="s">
        <v>1069</v>
      </c>
      <c r="B57" s="81" t="s">
        <v>1070</v>
      </c>
      <c r="C57" s="88" t="s">
        <v>1609</v>
      </c>
      <c r="D57" s="82" t="s">
        <v>723</v>
      </c>
      <c r="E57" s="82" t="s">
        <v>345</v>
      </c>
      <c r="F57" s="83">
        <v>2130705</v>
      </c>
      <c r="G57" s="82" t="s">
        <v>934</v>
      </c>
    </row>
    <row r="58" spans="1:7" ht="30" x14ac:dyDescent="0.25">
      <c r="A58" s="80" t="s">
        <v>1071</v>
      </c>
      <c r="B58" s="81" t="s">
        <v>1072</v>
      </c>
      <c r="C58" s="88" t="s">
        <v>1610</v>
      </c>
      <c r="D58" s="82" t="s">
        <v>726</v>
      </c>
      <c r="E58" s="82" t="s">
        <v>1058</v>
      </c>
      <c r="F58" s="83">
        <v>2140208</v>
      </c>
      <c r="G58" s="82" t="s">
        <v>934</v>
      </c>
    </row>
    <row r="59" spans="1:7" x14ac:dyDescent="0.25">
      <c r="A59" s="80" t="s">
        <v>1073</v>
      </c>
      <c r="B59" s="81" t="s">
        <v>1074</v>
      </c>
      <c r="C59" s="88" t="s">
        <v>1611</v>
      </c>
      <c r="D59" s="82" t="s">
        <v>717</v>
      </c>
      <c r="E59" s="82" t="s">
        <v>1075</v>
      </c>
      <c r="F59" s="83">
        <v>2130908</v>
      </c>
      <c r="G59" s="82" t="s">
        <v>934</v>
      </c>
    </row>
    <row r="60" spans="1:7" ht="30" x14ac:dyDescent="0.25">
      <c r="A60" s="80" t="s">
        <v>1076</v>
      </c>
      <c r="B60" s="81" t="s">
        <v>1077</v>
      </c>
      <c r="C60" s="88" t="s">
        <v>1612</v>
      </c>
      <c r="D60" s="82" t="s">
        <v>727</v>
      </c>
      <c r="E60" s="82" t="s">
        <v>1078</v>
      </c>
      <c r="F60" s="83">
        <v>2140201</v>
      </c>
      <c r="G60" s="82" t="s">
        <v>934</v>
      </c>
    </row>
    <row r="61" spans="1:7" x14ac:dyDescent="0.25">
      <c r="A61" s="80" t="s">
        <v>1079</v>
      </c>
      <c r="B61" s="81" t="s">
        <v>1080</v>
      </c>
      <c r="C61" s="88" t="s">
        <v>1613</v>
      </c>
      <c r="D61" s="82" t="s">
        <v>1081</v>
      </c>
      <c r="E61" s="82" t="s">
        <v>925</v>
      </c>
      <c r="F61" s="83">
        <v>2130901</v>
      </c>
      <c r="G61" s="82" t="s">
        <v>934</v>
      </c>
    </row>
    <row r="62" spans="1:7" ht="30" x14ac:dyDescent="0.25">
      <c r="A62" s="80" t="s">
        <v>1082</v>
      </c>
      <c r="B62" s="81" t="s">
        <v>1083</v>
      </c>
      <c r="C62" s="88" t="s">
        <v>1614</v>
      </c>
      <c r="D62" s="82" t="s">
        <v>723</v>
      </c>
      <c r="E62" s="82" t="s">
        <v>1084</v>
      </c>
      <c r="F62" s="83">
        <v>2130706</v>
      </c>
      <c r="G62" s="82" t="s">
        <v>934</v>
      </c>
    </row>
    <row r="63" spans="1:7" ht="30" x14ac:dyDescent="0.25">
      <c r="A63" s="80" t="s">
        <v>1085</v>
      </c>
      <c r="B63" s="81" t="s">
        <v>1086</v>
      </c>
      <c r="C63" s="88" t="s">
        <v>1615</v>
      </c>
      <c r="D63" s="82" t="s">
        <v>733</v>
      </c>
      <c r="E63" s="82" t="s">
        <v>1087</v>
      </c>
      <c r="F63" s="83">
        <v>2130301</v>
      </c>
      <c r="G63" s="82" t="s">
        <v>934</v>
      </c>
    </row>
    <row r="64" spans="1:7" ht="30" x14ac:dyDescent="0.25">
      <c r="A64" s="80" t="s">
        <v>1088</v>
      </c>
      <c r="B64" s="81" t="s">
        <v>1089</v>
      </c>
      <c r="C64" s="88" t="s">
        <v>1616</v>
      </c>
      <c r="D64" s="82" t="s">
        <v>711</v>
      </c>
      <c r="E64" s="82" t="s">
        <v>1090</v>
      </c>
      <c r="F64" s="83">
        <v>2141001</v>
      </c>
      <c r="G64" s="82" t="s">
        <v>934</v>
      </c>
    </row>
    <row r="65" spans="1:7" ht="30" x14ac:dyDescent="0.25">
      <c r="A65" s="80" t="s">
        <v>1091</v>
      </c>
      <c r="B65" s="81" t="s">
        <v>1092</v>
      </c>
      <c r="C65" s="88" t="s">
        <v>1617</v>
      </c>
      <c r="D65" s="82" t="s">
        <v>713</v>
      </c>
      <c r="E65" s="82" t="s">
        <v>1093</v>
      </c>
      <c r="F65" s="83">
        <v>2130903</v>
      </c>
      <c r="G65" s="82" t="s">
        <v>934</v>
      </c>
    </row>
    <row r="66" spans="1:7" x14ac:dyDescent="0.25">
      <c r="A66" s="80" t="s">
        <v>1094</v>
      </c>
      <c r="B66" s="81" t="s">
        <v>1095</v>
      </c>
      <c r="C66" s="88" t="s">
        <v>1618</v>
      </c>
      <c r="D66" s="82" t="s">
        <v>721</v>
      </c>
      <c r="E66" s="82" t="s">
        <v>276</v>
      </c>
      <c r="F66" s="83">
        <v>2140302</v>
      </c>
      <c r="G66" s="82" t="s">
        <v>934</v>
      </c>
    </row>
    <row r="67" spans="1:7" ht="30" x14ac:dyDescent="0.25">
      <c r="A67" s="80" t="s">
        <v>1096</v>
      </c>
      <c r="B67" s="81" t="s">
        <v>1097</v>
      </c>
      <c r="C67" s="88" t="s">
        <v>1619</v>
      </c>
      <c r="D67" s="82" t="s">
        <v>727</v>
      </c>
      <c r="E67" s="82" t="s">
        <v>1098</v>
      </c>
      <c r="F67" s="83">
        <v>2131104</v>
      </c>
      <c r="G67" s="82" t="s">
        <v>934</v>
      </c>
    </row>
    <row r="68" spans="1:7" ht="30" x14ac:dyDescent="0.25">
      <c r="A68" s="80" t="s">
        <v>1099</v>
      </c>
      <c r="B68" s="81" t="s">
        <v>1100</v>
      </c>
      <c r="C68" s="88" t="s">
        <v>1620</v>
      </c>
      <c r="D68" s="82" t="s">
        <v>720</v>
      </c>
      <c r="E68" s="82" t="s">
        <v>988</v>
      </c>
      <c r="F68" s="83">
        <v>2130403</v>
      </c>
      <c r="G68" s="82" t="s">
        <v>934</v>
      </c>
    </row>
    <row r="69" spans="1:7" ht="30" x14ac:dyDescent="0.25">
      <c r="A69" s="80" t="s">
        <v>1101</v>
      </c>
      <c r="B69" s="81" t="s">
        <v>1102</v>
      </c>
      <c r="C69" s="88" t="s">
        <v>1621</v>
      </c>
      <c r="D69" s="82" t="s">
        <v>712</v>
      </c>
      <c r="E69" s="82" t="s">
        <v>968</v>
      </c>
      <c r="F69" s="83">
        <v>2139998</v>
      </c>
      <c r="G69" s="82" t="s">
        <v>934</v>
      </c>
    </row>
    <row r="70" spans="1:7" ht="30" x14ac:dyDescent="0.25">
      <c r="A70" s="80" t="s">
        <v>1103</v>
      </c>
      <c r="B70" s="81" t="s">
        <v>1104</v>
      </c>
      <c r="C70" s="88" t="s">
        <v>1622</v>
      </c>
      <c r="D70" s="82" t="s">
        <v>712</v>
      </c>
      <c r="E70" s="82" t="s">
        <v>1105</v>
      </c>
      <c r="F70" s="83">
        <v>2131105</v>
      </c>
      <c r="G70" s="82" t="s">
        <v>934</v>
      </c>
    </row>
    <row r="71" spans="1:7" ht="30" x14ac:dyDescent="0.25">
      <c r="A71" s="80" t="s">
        <v>1106</v>
      </c>
      <c r="B71" s="81" t="s">
        <v>1107</v>
      </c>
      <c r="C71" s="88" t="s">
        <v>1623</v>
      </c>
      <c r="D71" s="82" t="s">
        <v>712</v>
      </c>
      <c r="E71" s="82" t="s">
        <v>1093</v>
      </c>
      <c r="F71" s="83">
        <v>2130903</v>
      </c>
      <c r="G71" s="82" t="s">
        <v>934</v>
      </c>
    </row>
    <row r="72" spans="1:7" x14ac:dyDescent="0.25">
      <c r="A72" s="80" t="s">
        <v>1108</v>
      </c>
      <c r="B72" s="81" t="s">
        <v>1109</v>
      </c>
      <c r="C72" s="88" t="s">
        <v>1624</v>
      </c>
      <c r="D72" s="82" t="s">
        <v>730</v>
      </c>
      <c r="E72" s="82" t="s">
        <v>968</v>
      </c>
      <c r="F72" s="83">
        <v>2139998</v>
      </c>
      <c r="G72" s="82" t="s">
        <v>934</v>
      </c>
    </row>
    <row r="73" spans="1:7" x14ac:dyDescent="0.25">
      <c r="A73" s="80" t="s">
        <v>1110</v>
      </c>
      <c r="B73" s="81" t="s">
        <v>1111</v>
      </c>
      <c r="C73" s="88" t="s">
        <v>1625</v>
      </c>
      <c r="D73" s="82" t="s">
        <v>712</v>
      </c>
      <c r="E73" s="82" t="s">
        <v>1105</v>
      </c>
      <c r="F73" s="83">
        <v>2131105</v>
      </c>
      <c r="G73" s="82" t="s">
        <v>934</v>
      </c>
    </row>
    <row r="74" spans="1:7" ht="30" x14ac:dyDescent="0.25">
      <c r="A74" s="80" t="s">
        <v>1112</v>
      </c>
      <c r="B74" s="81" t="s">
        <v>1113</v>
      </c>
      <c r="C74" s="88" t="s">
        <v>1626</v>
      </c>
      <c r="D74" s="82" t="s">
        <v>727</v>
      </c>
      <c r="E74" s="82" t="s">
        <v>1098</v>
      </c>
      <c r="F74" s="83">
        <v>2131104</v>
      </c>
      <c r="G74" s="82" t="s">
        <v>934</v>
      </c>
    </row>
    <row r="75" spans="1:7" ht="30" x14ac:dyDescent="0.25">
      <c r="A75" s="80" t="s">
        <v>1114</v>
      </c>
      <c r="B75" s="81" t="s">
        <v>1115</v>
      </c>
      <c r="C75" s="88" t="s">
        <v>1627</v>
      </c>
      <c r="D75" s="82" t="s">
        <v>727</v>
      </c>
      <c r="E75" s="82" t="s">
        <v>1116</v>
      </c>
      <c r="F75" s="83">
        <v>2131102</v>
      </c>
      <c r="G75" s="82" t="s">
        <v>934</v>
      </c>
    </row>
    <row r="76" spans="1:7" ht="30" x14ac:dyDescent="0.25">
      <c r="A76" s="80" t="s">
        <v>1117</v>
      </c>
      <c r="B76" s="81" t="s">
        <v>1118</v>
      </c>
      <c r="C76" s="88" t="s">
        <v>1628</v>
      </c>
      <c r="D76" s="82" t="s">
        <v>723</v>
      </c>
      <c r="E76" s="82" t="s">
        <v>1119</v>
      </c>
      <c r="F76" s="83">
        <v>2139996</v>
      </c>
      <c r="G76" s="82" t="s">
        <v>934</v>
      </c>
    </row>
    <row r="77" spans="1:7" x14ac:dyDescent="0.25">
      <c r="A77" s="80" t="s">
        <v>1120</v>
      </c>
      <c r="B77" s="81" t="s">
        <v>1121</v>
      </c>
      <c r="C77" s="88" t="s">
        <v>1629</v>
      </c>
      <c r="D77" s="82" t="s">
        <v>732</v>
      </c>
      <c r="E77" s="82" t="s">
        <v>347</v>
      </c>
      <c r="F77" s="83">
        <v>2140502</v>
      </c>
      <c r="G77" s="82" t="s">
        <v>934</v>
      </c>
    </row>
    <row r="78" spans="1:7" ht="30" x14ac:dyDescent="0.25">
      <c r="A78" s="80" t="s">
        <v>1122</v>
      </c>
      <c r="B78" s="81" t="s">
        <v>1123</v>
      </c>
      <c r="C78" s="88" t="s">
        <v>1630</v>
      </c>
      <c r="D78" s="82" t="s">
        <v>712</v>
      </c>
      <c r="E78" s="82" t="s">
        <v>968</v>
      </c>
      <c r="F78" s="83">
        <v>2139998</v>
      </c>
      <c r="G78" s="82" t="s">
        <v>934</v>
      </c>
    </row>
    <row r="79" spans="1:7" x14ac:dyDescent="0.25">
      <c r="A79" s="80" t="s">
        <v>1124</v>
      </c>
      <c r="B79" s="81" t="s">
        <v>1125</v>
      </c>
      <c r="C79" s="88" t="s">
        <v>1631</v>
      </c>
      <c r="D79" s="82" t="s">
        <v>721</v>
      </c>
      <c r="E79" s="82" t="s">
        <v>276</v>
      </c>
      <c r="F79" s="83">
        <v>2140302</v>
      </c>
      <c r="G79" s="82" t="s">
        <v>934</v>
      </c>
    </row>
    <row r="80" spans="1:7" x14ac:dyDescent="0.25">
      <c r="A80" s="80" t="s">
        <v>1126</v>
      </c>
      <c r="B80" s="81" t="s">
        <v>1127</v>
      </c>
      <c r="C80" s="88" t="s">
        <v>1632</v>
      </c>
      <c r="D80" s="82" t="s">
        <v>717</v>
      </c>
      <c r="E80" s="82" t="s">
        <v>1128</v>
      </c>
      <c r="F80" s="83">
        <v>2140304</v>
      </c>
      <c r="G80" s="82" t="s">
        <v>934</v>
      </c>
    </row>
    <row r="81" spans="1:7" x14ac:dyDescent="0.25">
      <c r="A81" s="80" t="s">
        <v>1129</v>
      </c>
      <c r="B81" s="81" t="s">
        <v>1130</v>
      </c>
      <c r="C81" s="88" t="s">
        <v>1633</v>
      </c>
      <c r="D81" s="82" t="s">
        <v>719</v>
      </c>
      <c r="E81" s="82" t="s">
        <v>1050</v>
      </c>
      <c r="F81" s="83">
        <v>2140102</v>
      </c>
      <c r="G81" s="82" t="s">
        <v>934</v>
      </c>
    </row>
    <row r="82" spans="1:7" x14ac:dyDescent="0.25">
      <c r="A82" s="80" t="s">
        <v>1131</v>
      </c>
      <c r="B82" s="81" t="s">
        <v>1132</v>
      </c>
      <c r="C82" s="88" t="s">
        <v>1634</v>
      </c>
      <c r="D82" s="82" t="s">
        <v>717</v>
      </c>
      <c r="E82" s="82" t="s">
        <v>1133</v>
      </c>
      <c r="F82" s="83">
        <v>2130805</v>
      </c>
      <c r="G82" s="82" t="s">
        <v>922</v>
      </c>
    </row>
    <row r="83" spans="1:7" x14ac:dyDescent="0.25">
      <c r="A83" s="80" t="s">
        <v>1134</v>
      </c>
      <c r="B83" s="81" t="s">
        <v>1135</v>
      </c>
      <c r="C83" s="88" t="s">
        <v>1635</v>
      </c>
      <c r="D83" s="82" t="s">
        <v>717</v>
      </c>
      <c r="E83" s="82" t="s">
        <v>1128</v>
      </c>
      <c r="F83" s="83">
        <v>2140304</v>
      </c>
      <c r="G83" s="82" t="s">
        <v>922</v>
      </c>
    </row>
    <row r="84" spans="1:7" x14ac:dyDescent="0.25">
      <c r="A84" s="80" t="s">
        <v>1136</v>
      </c>
      <c r="B84" s="81" t="s">
        <v>1137</v>
      </c>
      <c r="C84" s="88" t="s">
        <v>1636</v>
      </c>
      <c r="D84" s="82" t="s">
        <v>717</v>
      </c>
      <c r="E84" s="82" t="s">
        <v>1075</v>
      </c>
      <c r="F84" s="83">
        <v>2130908</v>
      </c>
      <c r="G84" s="82" t="s">
        <v>934</v>
      </c>
    </row>
    <row r="85" spans="1:7" x14ac:dyDescent="0.25">
      <c r="A85" s="80" t="s">
        <v>1138</v>
      </c>
      <c r="B85" s="81" t="s">
        <v>1139</v>
      </c>
      <c r="C85" s="88" t="s">
        <v>1637</v>
      </c>
      <c r="D85" s="82" t="s">
        <v>723</v>
      </c>
      <c r="E85" s="82" t="s">
        <v>1140</v>
      </c>
      <c r="F85" s="83">
        <v>2130804</v>
      </c>
      <c r="G85" s="82" t="s">
        <v>922</v>
      </c>
    </row>
    <row r="86" spans="1:7" x14ac:dyDescent="0.25">
      <c r="A86" s="80" t="s">
        <v>1141</v>
      </c>
      <c r="B86" s="81" t="s">
        <v>1142</v>
      </c>
      <c r="C86" s="88" t="s">
        <v>1638</v>
      </c>
      <c r="D86" s="82" t="s">
        <v>731</v>
      </c>
      <c r="E86" s="82" t="s">
        <v>988</v>
      </c>
      <c r="F86" s="83">
        <v>2130403</v>
      </c>
      <c r="G86" s="82" t="s">
        <v>922</v>
      </c>
    </row>
    <row r="87" spans="1:7" x14ac:dyDescent="0.25">
      <c r="A87" s="80" t="s">
        <v>1143</v>
      </c>
      <c r="B87" s="81" t="s">
        <v>1144</v>
      </c>
      <c r="C87" s="88" t="s">
        <v>1639</v>
      </c>
      <c r="D87" s="82" t="s">
        <v>734</v>
      </c>
      <c r="E87" s="82" t="s">
        <v>1145</v>
      </c>
      <c r="F87" s="83">
        <v>2130202</v>
      </c>
      <c r="G87" s="82" t="s">
        <v>934</v>
      </c>
    </row>
    <row r="88" spans="1:7" x14ac:dyDescent="0.25">
      <c r="A88" s="80" t="s">
        <v>1146</v>
      </c>
      <c r="B88" s="81" t="s">
        <v>1147</v>
      </c>
      <c r="C88" s="88" t="s">
        <v>1640</v>
      </c>
      <c r="D88" s="82" t="s">
        <v>717</v>
      </c>
      <c r="E88" s="82" t="s">
        <v>190</v>
      </c>
      <c r="F88" s="83">
        <v>2130806</v>
      </c>
      <c r="G88" s="82" t="s">
        <v>959</v>
      </c>
    </row>
    <row r="89" spans="1:7" x14ac:dyDescent="0.25">
      <c r="A89" s="80" t="s">
        <v>1148</v>
      </c>
      <c r="B89" s="81" t="s">
        <v>1149</v>
      </c>
      <c r="C89" s="88" t="s">
        <v>1641</v>
      </c>
      <c r="D89" s="82" t="s">
        <v>717</v>
      </c>
      <c r="E89" s="82" t="s">
        <v>1128</v>
      </c>
      <c r="F89" s="83">
        <v>2140304</v>
      </c>
      <c r="G89" s="82" t="s">
        <v>922</v>
      </c>
    </row>
    <row r="90" spans="1:7" x14ac:dyDescent="0.25">
      <c r="A90" s="80" t="s">
        <v>1150</v>
      </c>
      <c r="B90" s="81" t="s">
        <v>1151</v>
      </c>
      <c r="C90" s="88" t="s">
        <v>1642</v>
      </c>
      <c r="D90" s="82" t="s">
        <v>718</v>
      </c>
      <c r="E90" s="82" t="s">
        <v>1152</v>
      </c>
      <c r="F90" s="83">
        <v>2130607</v>
      </c>
      <c r="G90" s="82" t="s">
        <v>922</v>
      </c>
    </row>
    <row r="91" spans="1:7" x14ac:dyDescent="0.25">
      <c r="A91" s="80" t="s">
        <v>1153</v>
      </c>
      <c r="B91" s="81" t="s">
        <v>1154</v>
      </c>
      <c r="C91" s="88" t="s">
        <v>1643</v>
      </c>
      <c r="D91" s="82" t="s">
        <v>721</v>
      </c>
      <c r="E91" s="82" t="s">
        <v>1020</v>
      </c>
      <c r="F91" s="83">
        <v>2140303</v>
      </c>
      <c r="G91" s="82" t="s">
        <v>922</v>
      </c>
    </row>
    <row r="92" spans="1:7" x14ac:dyDescent="0.25">
      <c r="A92" s="80" t="s">
        <v>1155</v>
      </c>
      <c r="B92" s="81" t="s">
        <v>1156</v>
      </c>
      <c r="C92" s="88" t="s">
        <v>1644</v>
      </c>
      <c r="D92" s="82" t="s">
        <v>1081</v>
      </c>
      <c r="E92" s="82" t="s">
        <v>1157</v>
      </c>
      <c r="F92" s="83">
        <v>2130802</v>
      </c>
      <c r="G92" s="82" t="s">
        <v>922</v>
      </c>
    </row>
    <row r="93" spans="1:7" ht="30" x14ac:dyDescent="0.25">
      <c r="A93" s="80" t="s">
        <v>1158</v>
      </c>
      <c r="B93" s="81" t="s">
        <v>1159</v>
      </c>
      <c r="C93" s="88" t="s">
        <v>1645</v>
      </c>
      <c r="D93" s="82" t="s">
        <v>721</v>
      </c>
      <c r="E93" s="82" t="s">
        <v>1026</v>
      </c>
      <c r="F93" s="83">
        <v>2140305</v>
      </c>
      <c r="G93" s="82" t="s">
        <v>922</v>
      </c>
    </row>
    <row r="94" spans="1:7" x14ac:dyDescent="0.25">
      <c r="A94" s="80" t="s">
        <v>1160</v>
      </c>
      <c r="B94" s="81" t="s">
        <v>1161</v>
      </c>
      <c r="C94" s="88" t="s">
        <v>1646</v>
      </c>
      <c r="D94" s="82" t="s">
        <v>720</v>
      </c>
      <c r="E94" s="82" t="s">
        <v>956</v>
      </c>
      <c r="F94" s="83">
        <v>2130306</v>
      </c>
      <c r="G94" s="82" t="s">
        <v>934</v>
      </c>
    </row>
    <row r="95" spans="1:7" ht="30" x14ac:dyDescent="0.25">
      <c r="A95" s="80" t="s">
        <v>1162</v>
      </c>
      <c r="B95" s="81" t="s">
        <v>1163</v>
      </c>
      <c r="C95" s="88" t="s">
        <v>1647</v>
      </c>
      <c r="D95" s="82" t="s">
        <v>711</v>
      </c>
      <c r="E95" s="82" t="s">
        <v>1090</v>
      </c>
      <c r="F95" s="83">
        <v>2141001</v>
      </c>
      <c r="G95" s="82" t="s">
        <v>922</v>
      </c>
    </row>
    <row r="96" spans="1:7" x14ac:dyDescent="0.25">
      <c r="A96" s="80" t="s">
        <v>1164</v>
      </c>
      <c r="B96" s="81" t="s">
        <v>1165</v>
      </c>
      <c r="C96" s="88" t="s">
        <v>1648</v>
      </c>
      <c r="D96" s="82" t="s">
        <v>734</v>
      </c>
      <c r="E96" s="82" t="s">
        <v>1145</v>
      </c>
      <c r="F96" s="83">
        <v>2130202</v>
      </c>
      <c r="G96" s="82" t="s">
        <v>922</v>
      </c>
    </row>
    <row r="97" spans="1:7" ht="30" x14ac:dyDescent="0.25">
      <c r="A97" s="80" t="s">
        <v>1166</v>
      </c>
      <c r="B97" s="81" t="s">
        <v>1167</v>
      </c>
      <c r="C97" s="88" t="s">
        <v>1649</v>
      </c>
      <c r="D97" s="82" t="s">
        <v>717</v>
      </c>
      <c r="E97" s="82" t="s">
        <v>1075</v>
      </c>
      <c r="F97" s="83">
        <v>2130908</v>
      </c>
      <c r="G97" s="82" t="s">
        <v>922</v>
      </c>
    </row>
    <row r="98" spans="1:7" x14ac:dyDescent="0.25">
      <c r="A98" s="80" t="s">
        <v>1168</v>
      </c>
      <c r="B98" s="81" t="s">
        <v>1169</v>
      </c>
      <c r="C98" s="88" t="s">
        <v>1650</v>
      </c>
      <c r="D98" s="82" t="s">
        <v>721</v>
      </c>
      <c r="E98" s="82" t="s">
        <v>276</v>
      </c>
      <c r="F98" s="83">
        <v>2140302</v>
      </c>
      <c r="G98" s="82" t="s">
        <v>922</v>
      </c>
    </row>
    <row r="99" spans="1:7" x14ac:dyDescent="0.25">
      <c r="A99" s="80" t="s">
        <v>1170</v>
      </c>
      <c r="B99" s="81" t="s">
        <v>1171</v>
      </c>
      <c r="C99" s="88" t="s">
        <v>1651</v>
      </c>
      <c r="D99" s="82" t="s">
        <v>721</v>
      </c>
      <c r="E99" s="82" t="s">
        <v>1020</v>
      </c>
      <c r="F99" s="83">
        <v>2140303</v>
      </c>
      <c r="G99" s="82" t="s">
        <v>922</v>
      </c>
    </row>
    <row r="100" spans="1:7" s="84" customFormat="1" x14ac:dyDescent="0.25">
      <c r="A100" s="80" t="s">
        <v>1172</v>
      </c>
      <c r="B100" s="81" t="s">
        <v>1173</v>
      </c>
      <c r="C100" s="88" t="s">
        <v>1652</v>
      </c>
      <c r="D100" s="82" t="s">
        <v>732</v>
      </c>
      <c r="E100" s="82" t="s">
        <v>347</v>
      </c>
      <c r="F100" s="83">
        <v>2140502</v>
      </c>
      <c r="G100" s="82" t="s">
        <v>922</v>
      </c>
    </row>
    <row r="101" spans="1:7" ht="30" x14ac:dyDescent="0.25">
      <c r="A101" s="80" t="s">
        <v>1174</v>
      </c>
      <c r="B101" s="81" t="s">
        <v>1175</v>
      </c>
      <c r="C101" s="88" t="s">
        <v>1653</v>
      </c>
      <c r="D101" s="82" t="s">
        <v>1081</v>
      </c>
      <c r="E101" s="82" t="s">
        <v>1157</v>
      </c>
      <c r="F101" s="83">
        <v>2130802</v>
      </c>
      <c r="G101" s="82" t="s">
        <v>922</v>
      </c>
    </row>
    <row r="102" spans="1:7" x14ac:dyDescent="0.25">
      <c r="A102" s="80" t="s">
        <v>1176</v>
      </c>
      <c r="B102" s="81" t="s">
        <v>1177</v>
      </c>
      <c r="C102" s="88" t="s">
        <v>1654</v>
      </c>
      <c r="D102" s="82" t="s">
        <v>726</v>
      </c>
      <c r="E102" s="82" t="s">
        <v>1058</v>
      </c>
      <c r="F102" s="83">
        <v>2140208</v>
      </c>
      <c r="G102" s="82" t="s">
        <v>922</v>
      </c>
    </row>
    <row r="103" spans="1:7" ht="30" x14ac:dyDescent="0.25">
      <c r="A103" s="80" t="s">
        <v>1178</v>
      </c>
      <c r="B103" s="81" t="s">
        <v>1179</v>
      </c>
      <c r="C103" s="88" t="s">
        <v>1655</v>
      </c>
      <c r="D103" s="82" t="s">
        <v>723</v>
      </c>
      <c r="E103" s="82" t="s">
        <v>1084</v>
      </c>
      <c r="F103" s="83">
        <v>2130706</v>
      </c>
      <c r="G103" s="82" t="s">
        <v>922</v>
      </c>
    </row>
    <row r="104" spans="1:7" ht="30" x14ac:dyDescent="0.25">
      <c r="A104" s="80" t="s">
        <v>1180</v>
      </c>
      <c r="B104" s="81" t="s">
        <v>1181</v>
      </c>
      <c r="C104" s="88" t="s">
        <v>1656</v>
      </c>
      <c r="D104" s="82" t="s">
        <v>721</v>
      </c>
      <c r="E104" s="82" t="s">
        <v>276</v>
      </c>
      <c r="F104" s="83">
        <v>2140302</v>
      </c>
      <c r="G104" s="82" t="s">
        <v>922</v>
      </c>
    </row>
    <row r="105" spans="1:7" x14ac:dyDescent="0.25">
      <c r="A105" s="80" t="s">
        <v>1182</v>
      </c>
      <c r="B105" s="81" t="s">
        <v>1183</v>
      </c>
      <c r="C105" s="88" t="s">
        <v>1657</v>
      </c>
      <c r="D105" s="82" t="s">
        <v>711</v>
      </c>
      <c r="E105" s="82" t="s">
        <v>1090</v>
      </c>
      <c r="F105" s="83">
        <v>2141001</v>
      </c>
      <c r="G105" s="82" t="s">
        <v>922</v>
      </c>
    </row>
    <row r="106" spans="1:7" x14ac:dyDescent="0.25">
      <c r="A106" s="80" t="s">
        <v>1184</v>
      </c>
      <c r="B106" s="81" t="s">
        <v>1185</v>
      </c>
      <c r="C106" s="88" t="s">
        <v>1658</v>
      </c>
      <c r="D106" s="82" t="s">
        <v>721</v>
      </c>
      <c r="E106" s="82" t="s">
        <v>1020</v>
      </c>
      <c r="F106" s="83">
        <v>2140303</v>
      </c>
      <c r="G106" s="82" t="s">
        <v>922</v>
      </c>
    </row>
    <row r="107" spans="1:7" ht="30" x14ac:dyDescent="0.25">
      <c r="A107" s="80" t="s">
        <v>1186</v>
      </c>
      <c r="B107" s="81" t="s">
        <v>1187</v>
      </c>
      <c r="C107" s="88" t="s">
        <v>1659</v>
      </c>
      <c r="D107" s="82" t="s">
        <v>712</v>
      </c>
      <c r="E107" s="82" t="s">
        <v>1188</v>
      </c>
      <c r="F107" s="83">
        <v>2131003</v>
      </c>
      <c r="G107" s="82" t="s">
        <v>922</v>
      </c>
    </row>
    <row r="108" spans="1:7" ht="30" x14ac:dyDescent="0.25">
      <c r="A108" s="80" t="s">
        <v>1189</v>
      </c>
      <c r="B108" s="81" t="s">
        <v>1190</v>
      </c>
      <c r="C108" s="88" t="s">
        <v>1660</v>
      </c>
      <c r="D108" s="82" t="s">
        <v>723</v>
      </c>
      <c r="E108" s="82" t="s">
        <v>1191</v>
      </c>
      <c r="F108" s="83">
        <v>2120205</v>
      </c>
      <c r="G108" s="82" t="s">
        <v>922</v>
      </c>
    </row>
    <row r="109" spans="1:7" ht="30" x14ac:dyDescent="0.25">
      <c r="A109" s="80" t="s">
        <v>1192</v>
      </c>
      <c r="B109" s="81" t="s">
        <v>1193</v>
      </c>
      <c r="C109" s="88" t="s">
        <v>1661</v>
      </c>
      <c r="D109" s="82" t="s">
        <v>718</v>
      </c>
      <c r="E109" s="82" t="s">
        <v>164</v>
      </c>
      <c r="F109" s="83">
        <v>2130609</v>
      </c>
      <c r="G109" s="82" t="s">
        <v>959</v>
      </c>
    </row>
    <row r="110" spans="1:7" x14ac:dyDescent="0.25">
      <c r="A110" s="80" t="s">
        <v>1194</v>
      </c>
      <c r="B110" s="81" t="s">
        <v>1195</v>
      </c>
      <c r="C110" s="88" t="s">
        <v>1662</v>
      </c>
      <c r="D110" s="82" t="s">
        <v>728</v>
      </c>
      <c r="E110" s="82" t="s">
        <v>971</v>
      </c>
      <c r="F110" s="83">
        <v>2130505</v>
      </c>
      <c r="G110" s="82" t="s">
        <v>922</v>
      </c>
    </row>
    <row r="111" spans="1:7" x14ac:dyDescent="0.25">
      <c r="A111" s="80" t="s">
        <v>1196</v>
      </c>
      <c r="B111" s="81" t="s">
        <v>1197</v>
      </c>
      <c r="C111" s="88" t="s">
        <v>1663</v>
      </c>
      <c r="D111" s="82" t="s">
        <v>719</v>
      </c>
      <c r="E111" s="82" t="s">
        <v>1198</v>
      </c>
      <c r="F111" s="83">
        <v>2140101</v>
      </c>
      <c r="G111" s="82" t="s">
        <v>922</v>
      </c>
    </row>
    <row r="112" spans="1:7" ht="30" x14ac:dyDescent="0.25">
      <c r="A112" s="80" t="s">
        <v>1199</v>
      </c>
      <c r="B112" s="81" t="s">
        <v>1200</v>
      </c>
      <c r="C112" s="88" t="s">
        <v>1664</v>
      </c>
      <c r="D112" s="82" t="s">
        <v>734</v>
      </c>
      <c r="E112" s="82" t="s">
        <v>1201</v>
      </c>
      <c r="F112" s="83">
        <v>2130103</v>
      </c>
      <c r="G112" s="82" t="s">
        <v>934</v>
      </c>
    </row>
    <row r="113" spans="1:7" ht="30" x14ac:dyDescent="0.25">
      <c r="A113" s="80" t="s">
        <v>1202</v>
      </c>
      <c r="B113" s="81" t="s">
        <v>1203</v>
      </c>
      <c r="C113" s="88" t="s">
        <v>1665</v>
      </c>
      <c r="D113" s="82" t="s">
        <v>728</v>
      </c>
      <c r="E113" s="82" t="s">
        <v>968</v>
      </c>
      <c r="F113" s="83">
        <v>2139998</v>
      </c>
      <c r="G113" s="82" t="s">
        <v>934</v>
      </c>
    </row>
    <row r="114" spans="1:7" ht="30" x14ac:dyDescent="0.25">
      <c r="A114" s="80" t="s">
        <v>1204</v>
      </c>
      <c r="B114" s="81" t="s">
        <v>1205</v>
      </c>
      <c r="C114" s="88" t="s">
        <v>1666</v>
      </c>
      <c r="D114" s="82" t="s">
        <v>712</v>
      </c>
      <c r="E114" s="82" t="s">
        <v>1206</v>
      </c>
      <c r="F114" s="83">
        <v>2131002</v>
      </c>
      <c r="G114" s="82" t="s">
        <v>922</v>
      </c>
    </row>
    <row r="115" spans="1:7" x14ac:dyDescent="0.25">
      <c r="A115" s="80" t="s">
        <v>1207</v>
      </c>
      <c r="B115" s="81" t="s">
        <v>1208</v>
      </c>
      <c r="C115" s="88" t="s">
        <v>1667</v>
      </c>
      <c r="D115" s="82" t="s">
        <v>731</v>
      </c>
      <c r="E115" s="82" t="s">
        <v>1209</v>
      </c>
      <c r="F115" s="83">
        <v>2130502</v>
      </c>
      <c r="G115" s="82" t="s">
        <v>922</v>
      </c>
    </row>
    <row r="116" spans="1:7" ht="30" x14ac:dyDescent="0.25">
      <c r="A116" s="80" t="s">
        <v>1210</v>
      </c>
      <c r="B116" s="81" t="s">
        <v>1211</v>
      </c>
      <c r="C116" s="88" t="s">
        <v>1668</v>
      </c>
      <c r="D116" s="82" t="s">
        <v>716</v>
      </c>
      <c r="E116" s="82" t="s">
        <v>965</v>
      </c>
      <c r="F116" s="83">
        <v>2130404</v>
      </c>
      <c r="G116" s="82" t="s">
        <v>922</v>
      </c>
    </row>
    <row r="117" spans="1:7" x14ac:dyDescent="0.25">
      <c r="A117" s="80" t="s">
        <v>1212</v>
      </c>
      <c r="B117" s="81" t="s">
        <v>1213</v>
      </c>
      <c r="C117" s="88" t="s">
        <v>1669</v>
      </c>
      <c r="D117" s="82" t="s">
        <v>712</v>
      </c>
      <c r="E117" s="82" t="s">
        <v>1116</v>
      </c>
      <c r="F117" s="83">
        <v>2131102</v>
      </c>
      <c r="G117" s="82" t="s">
        <v>922</v>
      </c>
    </row>
    <row r="118" spans="1:7" x14ac:dyDescent="0.25">
      <c r="A118" s="80" t="s">
        <v>1214</v>
      </c>
      <c r="B118" s="81" t="s">
        <v>1215</v>
      </c>
      <c r="C118" s="88" t="s">
        <v>1670</v>
      </c>
      <c r="D118" s="82" t="s">
        <v>721</v>
      </c>
      <c r="E118" s="82" t="s">
        <v>1026</v>
      </c>
      <c r="F118" s="83">
        <v>2140305</v>
      </c>
      <c r="G118" s="82" t="s">
        <v>922</v>
      </c>
    </row>
    <row r="119" spans="1:7" x14ac:dyDescent="0.25">
      <c r="A119" s="80" t="s">
        <v>1216</v>
      </c>
      <c r="B119" s="81" t="s">
        <v>1217</v>
      </c>
      <c r="C119" s="88" t="s">
        <v>1671</v>
      </c>
      <c r="D119" s="82" t="s">
        <v>721</v>
      </c>
      <c r="E119" s="82" t="s">
        <v>276</v>
      </c>
      <c r="F119" s="83">
        <v>2140302</v>
      </c>
      <c r="G119" s="82" t="s">
        <v>922</v>
      </c>
    </row>
    <row r="120" spans="1:7" x14ac:dyDescent="0.25">
      <c r="A120" s="80" t="s">
        <v>1218</v>
      </c>
      <c r="B120" s="81" t="s">
        <v>1219</v>
      </c>
      <c r="C120" s="88" t="s">
        <v>1672</v>
      </c>
      <c r="D120" s="82" t="s">
        <v>712</v>
      </c>
      <c r="E120" s="82" t="s">
        <v>1116</v>
      </c>
      <c r="F120" s="83">
        <v>2131102</v>
      </c>
      <c r="G120" s="82" t="s">
        <v>922</v>
      </c>
    </row>
    <row r="121" spans="1:7" x14ac:dyDescent="0.25">
      <c r="A121" s="80" t="s">
        <v>1220</v>
      </c>
      <c r="B121" s="81" t="s">
        <v>1221</v>
      </c>
      <c r="C121" s="88" t="s">
        <v>1673</v>
      </c>
      <c r="D121" s="82" t="s">
        <v>718</v>
      </c>
      <c r="E121" s="82" t="s">
        <v>1222</v>
      </c>
      <c r="F121" s="83">
        <v>2130601</v>
      </c>
      <c r="G121" s="82" t="s">
        <v>922</v>
      </c>
    </row>
    <row r="122" spans="1:7" x14ac:dyDescent="0.25">
      <c r="A122" s="80" t="s">
        <v>1223</v>
      </c>
      <c r="B122" s="81" t="s">
        <v>1224</v>
      </c>
      <c r="C122" s="88" t="s">
        <v>1674</v>
      </c>
      <c r="D122" s="82" t="s">
        <v>732</v>
      </c>
      <c r="E122" s="82" t="s">
        <v>347</v>
      </c>
      <c r="F122" s="83">
        <v>2140502</v>
      </c>
      <c r="G122" s="82" t="s">
        <v>922</v>
      </c>
    </row>
    <row r="123" spans="1:7" x14ac:dyDescent="0.25">
      <c r="A123" s="80" t="s">
        <v>1225</v>
      </c>
      <c r="B123" s="81" t="s">
        <v>1226</v>
      </c>
      <c r="C123" s="88" t="s">
        <v>1675</v>
      </c>
      <c r="D123" s="82" t="s">
        <v>728</v>
      </c>
      <c r="E123" s="82" t="s">
        <v>1227</v>
      </c>
      <c r="F123" s="83">
        <v>2130508</v>
      </c>
      <c r="G123" s="82" t="s">
        <v>922</v>
      </c>
    </row>
    <row r="124" spans="1:7" ht="30" x14ac:dyDescent="0.25">
      <c r="A124" s="80" t="s">
        <v>1228</v>
      </c>
      <c r="B124" s="81" t="s">
        <v>1229</v>
      </c>
      <c r="C124" s="88" t="s">
        <v>1676</v>
      </c>
      <c r="D124" s="82" t="s">
        <v>1081</v>
      </c>
      <c r="E124" s="82" t="s">
        <v>1230</v>
      </c>
      <c r="F124" s="83">
        <v>2130906</v>
      </c>
      <c r="G124" s="82" t="s">
        <v>922</v>
      </c>
    </row>
    <row r="125" spans="1:7" ht="30" x14ac:dyDescent="0.25">
      <c r="A125" s="80" t="s">
        <v>1231</v>
      </c>
      <c r="B125" s="81" t="s">
        <v>1232</v>
      </c>
      <c r="C125" s="88" t="s">
        <v>1677</v>
      </c>
      <c r="D125" s="82" t="s">
        <v>719</v>
      </c>
      <c r="E125" s="82" t="s">
        <v>1233</v>
      </c>
      <c r="F125" s="83">
        <v>2140107</v>
      </c>
      <c r="G125" s="82" t="s">
        <v>922</v>
      </c>
    </row>
    <row r="126" spans="1:7" x14ac:dyDescent="0.25">
      <c r="A126" s="80" t="s">
        <v>1234</v>
      </c>
      <c r="B126" s="81" t="s">
        <v>1235</v>
      </c>
      <c r="C126" s="88" t="s">
        <v>1678</v>
      </c>
      <c r="D126" s="82" t="s">
        <v>721</v>
      </c>
      <c r="E126" s="82" t="s">
        <v>1020</v>
      </c>
      <c r="F126" s="83">
        <v>2140303</v>
      </c>
      <c r="G126" s="82" t="s">
        <v>922</v>
      </c>
    </row>
    <row r="127" spans="1:7" ht="30" x14ac:dyDescent="0.25">
      <c r="A127" s="80" t="s">
        <v>1236</v>
      </c>
      <c r="B127" s="81" t="s">
        <v>1237</v>
      </c>
      <c r="C127" s="88" t="s">
        <v>1679</v>
      </c>
      <c r="D127" s="82" t="s">
        <v>727</v>
      </c>
      <c r="E127" s="82" t="s">
        <v>1238</v>
      </c>
      <c r="F127" s="83">
        <v>2140203</v>
      </c>
      <c r="G127" s="82" t="s">
        <v>922</v>
      </c>
    </row>
    <row r="128" spans="1:7" x14ac:dyDescent="0.25">
      <c r="A128" s="80" t="s">
        <v>1239</v>
      </c>
      <c r="B128" s="81" t="s">
        <v>1240</v>
      </c>
      <c r="C128" s="88" t="s">
        <v>1680</v>
      </c>
      <c r="D128" s="82" t="s">
        <v>730</v>
      </c>
      <c r="E128" s="82" t="s">
        <v>968</v>
      </c>
      <c r="F128" s="83">
        <v>2139998</v>
      </c>
      <c r="G128" s="82" t="s">
        <v>922</v>
      </c>
    </row>
    <row r="129" spans="1:7" ht="30" x14ac:dyDescent="0.25">
      <c r="A129" s="80" t="s">
        <v>1241</v>
      </c>
      <c r="B129" s="81" t="s">
        <v>1242</v>
      </c>
      <c r="C129" s="88" t="s">
        <v>1681</v>
      </c>
      <c r="D129" s="82" t="s">
        <v>732</v>
      </c>
      <c r="E129" s="82" t="s">
        <v>347</v>
      </c>
      <c r="F129" s="83">
        <v>2140502</v>
      </c>
      <c r="G129" s="82" t="s">
        <v>934</v>
      </c>
    </row>
    <row r="130" spans="1:7" x14ac:dyDescent="0.25">
      <c r="A130" s="80" t="s">
        <v>1243</v>
      </c>
      <c r="B130" s="81" t="s">
        <v>1244</v>
      </c>
      <c r="C130" s="88" t="s">
        <v>1682</v>
      </c>
      <c r="D130" s="82" t="s">
        <v>722</v>
      </c>
      <c r="E130" s="82" t="s">
        <v>1245</v>
      </c>
      <c r="F130" s="83">
        <v>2141006</v>
      </c>
      <c r="G130" s="82" t="s">
        <v>922</v>
      </c>
    </row>
    <row r="131" spans="1:7" x14ac:dyDescent="0.25">
      <c r="A131" s="80" t="s">
        <v>1246</v>
      </c>
      <c r="B131" s="81" t="s">
        <v>1247</v>
      </c>
      <c r="C131" s="88" t="s">
        <v>1683</v>
      </c>
      <c r="D131" s="82" t="s">
        <v>718</v>
      </c>
      <c r="E131" s="82" t="s">
        <v>1222</v>
      </c>
      <c r="F131" s="83">
        <v>2130601</v>
      </c>
      <c r="G131" s="82" t="s">
        <v>922</v>
      </c>
    </row>
    <row r="132" spans="1:7" x14ac:dyDescent="0.25">
      <c r="A132" s="80" t="s">
        <v>1248</v>
      </c>
      <c r="B132" s="81" t="s">
        <v>1249</v>
      </c>
      <c r="C132" s="88" t="s">
        <v>1684</v>
      </c>
      <c r="D132" s="82" t="s">
        <v>733</v>
      </c>
      <c r="E132" s="82" t="s">
        <v>1017</v>
      </c>
      <c r="F132" s="83">
        <v>2130305</v>
      </c>
      <c r="G132" s="82" t="s">
        <v>922</v>
      </c>
    </row>
    <row r="133" spans="1:7" x14ac:dyDescent="0.25">
      <c r="A133" s="80" t="s">
        <v>1250</v>
      </c>
      <c r="B133" s="81" t="s">
        <v>1251</v>
      </c>
      <c r="C133" s="88" t="s">
        <v>1685</v>
      </c>
      <c r="D133" s="82" t="s">
        <v>732</v>
      </c>
      <c r="E133" s="82" t="s">
        <v>347</v>
      </c>
      <c r="F133" s="83">
        <v>2140502</v>
      </c>
      <c r="G133" s="82" t="s">
        <v>922</v>
      </c>
    </row>
    <row r="134" spans="1:7" x14ac:dyDescent="0.25">
      <c r="A134" s="80" t="s">
        <v>1252</v>
      </c>
      <c r="B134" s="81" t="s">
        <v>1253</v>
      </c>
      <c r="C134" s="88" t="s">
        <v>1686</v>
      </c>
      <c r="D134" s="82" t="s">
        <v>712</v>
      </c>
      <c r="E134" s="82" t="s">
        <v>1116</v>
      </c>
      <c r="F134" s="83">
        <v>2131102</v>
      </c>
      <c r="G134" s="82" t="s">
        <v>922</v>
      </c>
    </row>
    <row r="135" spans="1:7" ht="30" x14ac:dyDescent="0.25">
      <c r="A135" s="80" t="s">
        <v>1254</v>
      </c>
      <c r="B135" s="81" t="s">
        <v>1255</v>
      </c>
      <c r="C135" s="88" t="s">
        <v>1687</v>
      </c>
      <c r="D135" s="82" t="s">
        <v>712</v>
      </c>
      <c r="E135" s="82" t="s">
        <v>968</v>
      </c>
      <c r="F135" s="83">
        <v>2139998</v>
      </c>
      <c r="G135" s="82" t="s">
        <v>934</v>
      </c>
    </row>
    <row r="136" spans="1:7" x14ac:dyDescent="0.25">
      <c r="A136" s="80" t="s">
        <v>1256</v>
      </c>
      <c r="B136" s="81" t="s">
        <v>1257</v>
      </c>
      <c r="C136" s="88" t="s">
        <v>1688</v>
      </c>
      <c r="D136" s="82" t="s">
        <v>728</v>
      </c>
      <c r="E136" s="82" t="s">
        <v>1258</v>
      </c>
      <c r="F136" s="83">
        <v>2130503</v>
      </c>
      <c r="G136" s="82" t="s">
        <v>922</v>
      </c>
    </row>
    <row r="137" spans="1:7" x14ac:dyDescent="0.25">
      <c r="A137" s="80" t="s">
        <v>1259</v>
      </c>
      <c r="B137" s="81" t="s">
        <v>1260</v>
      </c>
      <c r="C137" s="88" t="s">
        <v>1689</v>
      </c>
      <c r="D137" s="82" t="s">
        <v>721</v>
      </c>
      <c r="E137" s="82" t="s">
        <v>1026</v>
      </c>
      <c r="F137" s="83">
        <v>2140305</v>
      </c>
      <c r="G137" s="82" t="s">
        <v>922</v>
      </c>
    </row>
    <row r="138" spans="1:7" ht="30" x14ac:dyDescent="0.25">
      <c r="A138" s="80" t="s">
        <v>1261</v>
      </c>
      <c r="B138" s="81" t="s">
        <v>1262</v>
      </c>
      <c r="C138" s="88" t="s">
        <v>1690</v>
      </c>
      <c r="D138" s="82" t="s">
        <v>722</v>
      </c>
      <c r="E138" s="82" t="s">
        <v>1011</v>
      </c>
      <c r="F138" s="83">
        <v>5020201</v>
      </c>
      <c r="G138" s="82" t="s">
        <v>922</v>
      </c>
    </row>
    <row r="139" spans="1:7" ht="30" x14ac:dyDescent="0.25">
      <c r="A139" s="80" t="s">
        <v>1263</v>
      </c>
      <c r="B139" s="81" t="s">
        <v>1264</v>
      </c>
      <c r="C139" s="88" t="s">
        <v>1691</v>
      </c>
      <c r="D139" s="82" t="s">
        <v>717</v>
      </c>
      <c r="E139" s="82" t="s">
        <v>1075</v>
      </c>
      <c r="F139" s="83">
        <v>2130908</v>
      </c>
      <c r="G139" s="82" t="s">
        <v>922</v>
      </c>
    </row>
    <row r="140" spans="1:7" x14ac:dyDescent="0.25">
      <c r="A140" s="80" t="s">
        <v>1265</v>
      </c>
      <c r="B140" s="81" t="s">
        <v>1266</v>
      </c>
      <c r="C140" s="88" t="s">
        <v>1692</v>
      </c>
      <c r="D140" s="82" t="s">
        <v>732</v>
      </c>
      <c r="E140" s="82" t="s">
        <v>1267</v>
      </c>
      <c r="F140" s="83">
        <v>2140507</v>
      </c>
      <c r="G140" s="82" t="s">
        <v>922</v>
      </c>
    </row>
    <row r="141" spans="1:7" ht="30" x14ac:dyDescent="0.25">
      <c r="A141" s="80" t="s">
        <v>1268</v>
      </c>
      <c r="B141" s="81" t="s">
        <v>1269</v>
      </c>
      <c r="C141" s="88" t="s">
        <v>1693</v>
      </c>
      <c r="D141" s="82" t="s">
        <v>717</v>
      </c>
      <c r="E141" s="82" t="s">
        <v>1075</v>
      </c>
      <c r="F141" s="83">
        <v>2130908</v>
      </c>
      <c r="G141" s="82" t="s">
        <v>922</v>
      </c>
    </row>
    <row r="142" spans="1:7" x14ac:dyDescent="0.25">
      <c r="A142" s="80" t="s">
        <v>1270</v>
      </c>
      <c r="B142" s="81" t="s">
        <v>1271</v>
      </c>
      <c r="C142" s="88" t="s">
        <v>1694</v>
      </c>
      <c r="D142" s="82" t="s">
        <v>732</v>
      </c>
      <c r="E142" s="82" t="s">
        <v>347</v>
      </c>
      <c r="F142" s="83">
        <v>2140502</v>
      </c>
      <c r="G142" s="82" t="s">
        <v>922</v>
      </c>
    </row>
    <row r="143" spans="1:7" ht="30" x14ac:dyDescent="0.25">
      <c r="A143" s="80" t="s">
        <v>1272</v>
      </c>
      <c r="B143" s="81" t="s">
        <v>1273</v>
      </c>
      <c r="C143" s="88" t="s">
        <v>1695</v>
      </c>
      <c r="D143" s="82" t="s">
        <v>1081</v>
      </c>
      <c r="E143" s="82" t="s">
        <v>1157</v>
      </c>
      <c r="F143" s="83">
        <v>2130802</v>
      </c>
      <c r="G143" s="82" t="s">
        <v>922</v>
      </c>
    </row>
    <row r="144" spans="1:7" x14ac:dyDescent="0.25">
      <c r="A144" s="80" t="s">
        <v>1274</v>
      </c>
      <c r="B144" s="81" t="s">
        <v>1275</v>
      </c>
      <c r="C144" s="88" t="s">
        <v>1696</v>
      </c>
      <c r="D144" s="82" t="s">
        <v>712</v>
      </c>
      <c r="E144" s="82" t="s">
        <v>1116</v>
      </c>
      <c r="F144" s="83">
        <v>2131102</v>
      </c>
      <c r="G144" s="82" t="s">
        <v>922</v>
      </c>
    </row>
    <row r="145" spans="1:7" x14ac:dyDescent="0.25">
      <c r="A145" s="80" t="s">
        <v>1276</v>
      </c>
      <c r="B145" s="81" t="s">
        <v>1277</v>
      </c>
      <c r="C145" s="88" t="s">
        <v>1697</v>
      </c>
      <c r="D145" s="82" t="s">
        <v>711</v>
      </c>
      <c r="E145" s="82" t="s">
        <v>1090</v>
      </c>
      <c r="F145" s="83">
        <v>2141001</v>
      </c>
      <c r="G145" s="82" t="s">
        <v>922</v>
      </c>
    </row>
    <row r="146" spans="1:7" x14ac:dyDescent="0.25">
      <c r="A146" s="80" t="s">
        <v>1278</v>
      </c>
      <c r="B146" s="81" t="s">
        <v>1279</v>
      </c>
      <c r="C146" s="88" t="s">
        <v>1698</v>
      </c>
      <c r="D146" s="82" t="s">
        <v>730</v>
      </c>
      <c r="E146" s="82" t="s">
        <v>1280</v>
      </c>
      <c r="F146" s="83">
        <v>2140104</v>
      </c>
      <c r="G146" s="82" t="s">
        <v>922</v>
      </c>
    </row>
    <row r="147" spans="1:7" x14ac:dyDescent="0.25">
      <c r="A147" s="80" t="s">
        <v>1281</v>
      </c>
      <c r="B147" s="81" t="s">
        <v>1282</v>
      </c>
      <c r="C147" s="88" t="s">
        <v>1699</v>
      </c>
      <c r="D147" s="82" t="s">
        <v>718</v>
      </c>
      <c r="E147" s="82" t="s">
        <v>1283</v>
      </c>
      <c r="F147" s="83">
        <v>2130605</v>
      </c>
      <c r="G147" s="82" t="s">
        <v>922</v>
      </c>
    </row>
    <row r="148" spans="1:7" ht="30" x14ac:dyDescent="0.25">
      <c r="A148" s="80" t="s">
        <v>1284</v>
      </c>
      <c r="B148" s="81" t="s">
        <v>1285</v>
      </c>
      <c r="C148" s="88" t="s">
        <v>1700</v>
      </c>
      <c r="D148" s="82" t="s">
        <v>725</v>
      </c>
      <c r="E148" s="82" t="s">
        <v>1286</v>
      </c>
      <c r="F148" s="83">
        <v>2130611</v>
      </c>
      <c r="G148" s="82" t="s">
        <v>922</v>
      </c>
    </row>
    <row r="149" spans="1:7" x14ac:dyDescent="0.25">
      <c r="A149" s="80" t="s">
        <v>1287</v>
      </c>
      <c r="B149" s="81" t="s">
        <v>1288</v>
      </c>
      <c r="C149" s="88" t="s">
        <v>1701</v>
      </c>
      <c r="D149" s="82" t="s">
        <v>723</v>
      </c>
      <c r="E149" s="82" t="s">
        <v>1289</v>
      </c>
      <c r="F149" s="83">
        <v>2120202</v>
      </c>
      <c r="G149" s="82" t="s">
        <v>922</v>
      </c>
    </row>
    <row r="150" spans="1:7" ht="30" x14ac:dyDescent="0.25">
      <c r="A150" s="80" t="s">
        <v>1290</v>
      </c>
      <c r="B150" s="81" t="s">
        <v>1291</v>
      </c>
      <c r="C150" s="88" t="s">
        <v>1702</v>
      </c>
      <c r="D150" s="82" t="s">
        <v>718</v>
      </c>
      <c r="E150" s="82" t="s">
        <v>1034</v>
      </c>
      <c r="F150" s="83">
        <v>2120201</v>
      </c>
      <c r="G150" s="82" t="s">
        <v>922</v>
      </c>
    </row>
    <row r="151" spans="1:7" x14ac:dyDescent="0.25">
      <c r="A151" s="80" t="s">
        <v>1292</v>
      </c>
      <c r="B151" s="81" t="s">
        <v>1293</v>
      </c>
      <c r="C151" s="88" t="s">
        <v>1703</v>
      </c>
      <c r="D151" s="82" t="s">
        <v>711</v>
      </c>
      <c r="E151" s="82" t="s">
        <v>1294</v>
      </c>
      <c r="F151" s="83">
        <v>2140511</v>
      </c>
      <c r="G151" s="82" t="s">
        <v>922</v>
      </c>
    </row>
    <row r="152" spans="1:7" x14ac:dyDescent="0.25">
      <c r="A152" s="80" t="s">
        <v>1295</v>
      </c>
      <c r="B152" s="81" t="s">
        <v>1296</v>
      </c>
      <c r="C152" s="88" t="s">
        <v>1704</v>
      </c>
      <c r="D152" s="82" t="s">
        <v>721</v>
      </c>
      <c r="E152" s="82" t="s">
        <v>1020</v>
      </c>
      <c r="F152" s="83">
        <v>2140303</v>
      </c>
      <c r="G152" s="82" t="s">
        <v>922</v>
      </c>
    </row>
    <row r="153" spans="1:7" x14ac:dyDescent="0.25">
      <c r="A153" s="80" t="s">
        <v>1297</v>
      </c>
      <c r="B153" s="81" t="s">
        <v>1298</v>
      </c>
      <c r="C153" s="88" t="s">
        <v>1705</v>
      </c>
      <c r="D153" s="82" t="s">
        <v>721</v>
      </c>
      <c r="E153" s="82" t="s">
        <v>1020</v>
      </c>
      <c r="F153" s="83">
        <v>2140303</v>
      </c>
      <c r="G153" s="82" t="s">
        <v>922</v>
      </c>
    </row>
    <row r="154" spans="1:7" x14ac:dyDescent="0.25">
      <c r="A154" s="80" t="s">
        <v>1299</v>
      </c>
      <c r="B154" s="81" t="s">
        <v>1300</v>
      </c>
      <c r="C154" s="88" t="s">
        <v>1706</v>
      </c>
      <c r="D154" s="82" t="s">
        <v>726</v>
      </c>
      <c r="E154" s="82" t="s">
        <v>1301</v>
      </c>
      <c r="F154" s="83">
        <v>2131107</v>
      </c>
      <c r="G154" s="82" t="s">
        <v>922</v>
      </c>
    </row>
    <row r="155" spans="1:7" x14ac:dyDescent="0.25">
      <c r="A155" s="80" t="s">
        <v>1302</v>
      </c>
      <c r="B155" s="81" t="s">
        <v>1303</v>
      </c>
      <c r="C155" s="88" t="s">
        <v>1707</v>
      </c>
      <c r="D155" s="82" t="s">
        <v>728</v>
      </c>
      <c r="E155" s="82" t="s">
        <v>1227</v>
      </c>
      <c r="F155" s="83">
        <v>2130508</v>
      </c>
      <c r="G155" s="82" t="s">
        <v>922</v>
      </c>
    </row>
    <row r="156" spans="1:7" ht="30" x14ac:dyDescent="0.25">
      <c r="A156" s="80" t="s">
        <v>1304</v>
      </c>
      <c r="B156" s="81" t="s">
        <v>1305</v>
      </c>
      <c r="C156" s="88" t="s">
        <v>1708</v>
      </c>
      <c r="D156" s="82" t="s">
        <v>719</v>
      </c>
      <c r="E156" s="82" t="s">
        <v>993</v>
      </c>
      <c r="F156" s="83">
        <v>2140109</v>
      </c>
      <c r="G156" s="82" t="s">
        <v>922</v>
      </c>
    </row>
    <row r="157" spans="1:7" x14ac:dyDescent="0.25">
      <c r="A157" s="80" t="s">
        <v>1306</v>
      </c>
      <c r="B157" s="81" t="s">
        <v>1307</v>
      </c>
      <c r="C157" s="88" t="s">
        <v>1709</v>
      </c>
      <c r="D157" s="82" t="s">
        <v>712</v>
      </c>
      <c r="E157" s="82" t="s">
        <v>1116</v>
      </c>
      <c r="F157" s="83">
        <v>2131102</v>
      </c>
      <c r="G157" s="82" t="s">
        <v>922</v>
      </c>
    </row>
    <row r="158" spans="1:7" x14ac:dyDescent="0.25">
      <c r="A158" s="80" t="s">
        <v>1308</v>
      </c>
      <c r="B158" s="81" t="s">
        <v>1309</v>
      </c>
      <c r="C158" s="88" t="s">
        <v>1710</v>
      </c>
      <c r="D158" s="82" t="s">
        <v>732</v>
      </c>
      <c r="E158" s="82" t="s">
        <v>1310</v>
      </c>
      <c r="F158" s="83">
        <v>2140504</v>
      </c>
      <c r="G158" s="82" t="s">
        <v>922</v>
      </c>
    </row>
    <row r="159" spans="1:7" x14ac:dyDescent="0.25">
      <c r="A159" s="80" t="s">
        <v>1311</v>
      </c>
      <c r="B159" s="81" t="s">
        <v>1312</v>
      </c>
      <c r="C159" s="88" t="s">
        <v>1711</v>
      </c>
      <c r="D159" s="82" t="s">
        <v>722</v>
      </c>
      <c r="E159" s="82" t="s">
        <v>1313</v>
      </c>
      <c r="F159" s="83">
        <v>5020202</v>
      </c>
      <c r="G159" s="82" t="s">
        <v>922</v>
      </c>
    </row>
    <row r="160" spans="1:7" ht="30" x14ac:dyDescent="0.25">
      <c r="A160" s="80" t="s">
        <v>1314</v>
      </c>
      <c r="B160" s="81" t="s">
        <v>1315</v>
      </c>
      <c r="C160" s="88" t="s">
        <v>1712</v>
      </c>
      <c r="D160" s="82" t="s">
        <v>726</v>
      </c>
      <c r="E160" s="82" t="s">
        <v>1053</v>
      </c>
      <c r="F160" s="83">
        <v>2140202</v>
      </c>
      <c r="G160" s="82" t="s">
        <v>922</v>
      </c>
    </row>
    <row r="161" spans="1:7" x14ac:dyDescent="0.25">
      <c r="A161" s="80" t="s">
        <v>1316</v>
      </c>
      <c r="B161" s="81" t="s">
        <v>1317</v>
      </c>
      <c r="C161" s="88" t="s">
        <v>1713</v>
      </c>
      <c r="D161" s="82" t="s">
        <v>733</v>
      </c>
      <c r="E161" s="82" t="s">
        <v>1318</v>
      </c>
      <c r="F161" s="83">
        <v>2130203</v>
      </c>
      <c r="G161" s="82" t="s">
        <v>922</v>
      </c>
    </row>
    <row r="162" spans="1:7" x14ac:dyDescent="0.25">
      <c r="A162" s="80" t="s">
        <v>1319</v>
      </c>
      <c r="B162" s="81" t="s">
        <v>1320</v>
      </c>
      <c r="C162" s="88" t="s">
        <v>1714</v>
      </c>
      <c r="D162" s="82" t="s">
        <v>711</v>
      </c>
      <c r="E162" s="82" t="s">
        <v>1321</v>
      </c>
      <c r="F162" s="83">
        <v>2141002</v>
      </c>
      <c r="G162" s="82" t="s">
        <v>922</v>
      </c>
    </row>
    <row r="163" spans="1:7" x14ac:dyDescent="0.25">
      <c r="A163" s="80" t="s">
        <v>1322</v>
      </c>
      <c r="B163" s="81" t="s">
        <v>1323</v>
      </c>
      <c r="C163" s="88" t="s">
        <v>1715</v>
      </c>
      <c r="D163" s="82" t="s">
        <v>722</v>
      </c>
      <c r="E163" s="82" t="s">
        <v>1011</v>
      </c>
      <c r="F163" s="83">
        <v>5020201</v>
      </c>
      <c r="G163" s="82" t="s">
        <v>922</v>
      </c>
    </row>
    <row r="164" spans="1:7" x14ac:dyDescent="0.25">
      <c r="A164" s="80" t="s">
        <v>1324</v>
      </c>
      <c r="B164" s="81" t="s">
        <v>1325</v>
      </c>
      <c r="C164" s="88" t="s">
        <v>1716</v>
      </c>
      <c r="D164" s="82" t="s">
        <v>730</v>
      </c>
      <c r="E164" s="82" t="s">
        <v>1326</v>
      </c>
      <c r="F164" s="83">
        <v>2140105</v>
      </c>
      <c r="G164" s="82" t="s">
        <v>922</v>
      </c>
    </row>
    <row r="165" spans="1:7" ht="30" x14ac:dyDescent="0.25">
      <c r="A165" s="80" t="s">
        <v>1327</v>
      </c>
      <c r="B165" s="81" t="s">
        <v>1328</v>
      </c>
      <c r="C165" s="88" t="s">
        <v>1717</v>
      </c>
      <c r="D165" s="82" t="s">
        <v>718</v>
      </c>
      <c r="E165" s="82" t="s">
        <v>1329</v>
      </c>
      <c r="F165" s="83">
        <v>2130608</v>
      </c>
      <c r="G165" s="82" t="s">
        <v>934</v>
      </c>
    </row>
    <row r="166" spans="1:7" x14ac:dyDescent="0.25">
      <c r="A166" s="80" t="s">
        <v>1330</v>
      </c>
      <c r="B166" s="81" t="s">
        <v>1331</v>
      </c>
      <c r="C166" s="88" t="s">
        <v>1718</v>
      </c>
      <c r="D166" s="82" t="s">
        <v>714</v>
      </c>
      <c r="E166" s="82" t="s">
        <v>1332</v>
      </c>
      <c r="F166" s="83">
        <v>2131101</v>
      </c>
      <c r="G166" s="82" t="s">
        <v>922</v>
      </c>
    </row>
    <row r="167" spans="1:7" x14ac:dyDescent="0.25">
      <c r="A167" s="80" t="s">
        <v>1333</v>
      </c>
      <c r="B167" s="81" t="s">
        <v>1334</v>
      </c>
      <c r="C167" s="88" t="s">
        <v>1719</v>
      </c>
      <c r="D167" s="82" t="s">
        <v>733</v>
      </c>
      <c r="E167" s="82" t="s">
        <v>1017</v>
      </c>
      <c r="F167" s="83">
        <v>2130305</v>
      </c>
      <c r="G167" s="82" t="s">
        <v>922</v>
      </c>
    </row>
    <row r="168" spans="1:7" x14ac:dyDescent="0.25">
      <c r="A168" s="80" t="s">
        <v>1335</v>
      </c>
      <c r="B168" s="81" t="s">
        <v>1336</v>
      </c>
      <c r="C168" s="88" t="s">
        <v>1720</v>
      </c>
      <c r="D168" s="82" t="s">
        <v>729</v>
      </c>
      <c r="E168" s="82" t="s">
        <v>933</v>
      </c>
      <c r="F168" s="83">
        <v>2130206</v>
      </c>
      <c r="G168" s="82" t="s">
        <v>922</v>
      </c>
    </row>
    <row r="169" spans="1:7" x14ac:dyDescent="0.25">
      <c r="A169" s="80" t="s">
        <v>1337</v>
      </c>
      <c r="B169" s="81" t="s">
        <v>1338</v>
      </c>
      <c r="C169" s="88" t="s">
        <v>1721</v>
      </c>
      <c r="D169" s="82" t="s">
        <v>729</v>
      </c>
      <c r="E169" s="82" t="s">
        <v>933</v>
      </c>
      <c r="F169" s="83">
        <v>2130206</v>
      </c>
      <c r="G169" s="82" t="s">
        <v>922</v>
      </c>
    </row>
    <row r="170" spans="1:7" x14ac:dyDescent="0.25">
      <c r="A170" s="80" t="s">
        <v>1339</v>
      </c>
      <c r="B170" s="81" t="s">
        <v>1340</v>
      </c>
      <c r="C170" s="88" t="s">
        <v>1722</v>
      </c>
      <c r="D170" s="82" t="s">
        <v>722</v>
      </c>
      <c r="E170" s="82" t="s">
        <v>1011</v>
      </c>
      <c r="F170" s="83">
        <v>5020201</v>
      </c>
      <c r="G170" s="82" t="s">
        <v>922</v>
      </c>
    </row>
    <row r="171" spans="1:7" ht="30" x14ac:dyDescent="0.25">
      <c r="A171" s="80" t="s">
        <v>1341</v>
      </c>
      <c r="B171" s="81" t="s">
        <v>1342</v>
      </c>
      <c r="C171" s="88" t="s">
        <v>1723</v>
      </c>
      <c r="D171" s="82" t="s">
        <v>718</v>
      </c>
      <c r="E171" s="82" t="s">
        <v>1329</v>
      </c>
      <c r="F171" s="83">
        <v>2130608</v>
      </c>
      <c r="G171" s="82" t="s">
        <v>922</v>
      </c>
    </row>
    <row r="172" spans="1:7" x14ac:dyDescent="0.25">
      <c r="A172" s="80" t="s">
        <v>1343</v>
      </c>
      <c r="B172" s="81" t="s">
        <v>1344</v>
      </c>
      <c r="C172" s="88" t="s">
        <v>1724</v>
      </c>
      <c r="D172" s="82" t="s">
        <v>719</v>
      </c>
      <c r="E172" s="82" t="s">
        <v>993</v>
      </c>
      <c r="F172" s="83">
        <v>2140109</v>
      </c>
      <c r="G172" s="82" t="s">
        <v>922</v>
      </c>
    </row>
    <row r="173" spans="1:7" x14ac:dyDescent="0.25">
      <c r="A173" s="80" t="s">
        <v>1345</v>
      </c>
      <c r="B173" s="81" t="s">
        <v>1346</v>
      </c>
      <c r="C173" s="88" t="s">
        <v>1725</v>
      </c>
      <c r="D173" s="82" t="s">
        <v>725</v>
      </c>
      <c r="E173" s="82" t="s">
        <v>937</v>
      </c>
      <c r="F173" s="83">
        <v>2130509</v>
      </c>
      <c r="G173" s="82" t="s">
        <v>922</v>
      </c>
    </row>
    <row r="174" spans="1:7" x14ac:dyDescent="0.25">
      <c r="A174" s="80" t="s">
        <v>1347</v>
      </c>
      <c r="B174" s="81" t="s">
        <v>1348</v>
      </c>
      <c r="C174" s="88" t="s">
        <v>1726</v>
      </c>
      <c r="D174" s="82" t="s">
        <v>727</v>
      </c>
      <c r="E174" s="82" t="s">
        <v>1116</v>
      </c>
      <c r="F174" s="83">
        <v>2131102</v>
      </c>
      <c r="G174" s="82" t="s">
        <v>922</v>
      </c>
    </row>
    <row r="175" spans="1:7" x14ac:dyDescent="0.25">
      <c r="A175" s="80" t="s">
        <v>1349</v>
      </c>
      <c r="B175" s="81" t="s">
        <v>1350</v>
      </c>
      <c r="C175" s="88" t="s">
        <v>1727</v>
      </c>
      <c r="D175" s="82" t="s">
        <v>718</v>
      </c>
      <c r="E175" s="82" t="s">
        <v>1283</v>
      </c>
      <c r="F175" s="83">
        <v>2130605</v>
      </c>
      <c r="G175" s="82" t="s">
        <v>922</v>
      </c>
    </row>
    <row r="176" spans="1:7" x14ac:dyDescent="0.25">
      <c r="A176" s="80" t="s">
        <v>1351</v>
      </c>
      <c r="B176" s="81" t="s">
        <v>1352</v>
      </c>
      <c r="C176" s="88" t="s">
        <v>1728</v>
      </c>
      <c r="D176" s="82" t="s">
        <v>722</v>
      </c>
      <c r="E176" s="82" t="s">
        <v>1011</v>
      </c>
      <c r="F176" s="83">
        <v>5020201</v>
      </c>
      <c r="G176" s="82" t="s">
        <v>922</v>
      </c>
    </row>
    <row r="177" spans="1:7" x14ac:dyDescent="0.25">
      <c r="A177" s="80" t="s">
        <v>1353</v>
      </c>
      <c r="B177" s="81" t="s">
        <v>1354</v>
      </c>
      <c r="C177" s="88" t="s">
        <v>1729</v>
      </c>
      <c r="D177" s="82" t="s">
        <v>733</v>
      </c>
      <c r="E177" s="82" t="s">
        <v>1087</v>
      </c>
      <c r="F177" s="83">
        <v>2130301</v>
      </c>
      <c r="G177" s="82" t="s">
        <v>922</v>
      </c>
    </row>
    <row r="178" spans="1:7" x14ac:dyDescent="0.25">
      <c r="A178" s="80" t="s">
        <v>1355</v>
      </c>
      <c r="B178" s="81" t="s">
        <v>1356</v>
      </c>
      <c r="C178" s="88" t="s">
        <v>1730</v>
      </c>
      <c r="D178" s="82" t="s">
        <v>732</v>
      </c>
      <c r="E178" s="82" t="s">
        <v>347</v>
      </c>
      <c r="F178" s="83">
        <v>2140502</v>
      </c>
      <c r="G178" s="82" t="s">
        <v>922</v>
      </c>
    </row>
    <row r="179" spans="1:7" ht="30" x14ac:dyDescent="0.25">
      <c r="A179" s="80" t="s">
        <v>1357</v>
      </c>
      <c r="B179" s="81" t="s">
        <v>1358</v>
      </c>
      <c r="C179" s="88" t="s">
        <v>1731</v>
      </c>
      <c r="D179" s="82" t="s">
        <v>712</v>
      </c>
      <c r="E179" s="82" t="s">
        <v>1230</v>
      </c>
      <c r="F179" s="83">
        <v>2130906</v>
      </c>
      <c r="G179" s="82" t="s">
        <v>922</v>
      </c>
    </row>
    <row r="180" spans="1:7" x14ac:dyDescent="0.25">
      <c r="A180" s="80" t="s">
        <v>1359</v>
      </c>
      <c r="B180" s="81" t="s">
        <v>1360</v>
      </c>
      <c r="C180" s="88" t="s">
        <v>1732</v>
      </c>
      <c r="D180" s="82" t="s">
        <v>718</v>
      </c>
      <c r="E180" s="82" t="s">
        <v>1361</v>
      </c>
      <c r="F180" s="83">
        <v>2120204</v>
      </c>
      <c r="G180" s="82" t="s">
        <v>922</v>
      </c>
    </row>
    <row r="181" spans="1:7" x14ac:dyDescent="0.25">
      <c r="A181" s="80" t="s">
        <v>1362</v>
      </c>
      <c r="B181" s="81" t="s">
        <v>1363</v>
      </c>
      <c r="C181" s="88" t="s">
        <v>1733</v>
      </c>
      <c r="D181" s="82" t="s">
        <v>719</v>
      </c>
      <c r="E181" s="82" t="s">
        <v>1364</v>
      </c>
      <c r="F181" s="83">
        <v>2140106</v>
      </c>
      <c r="G181" s="82" t="s">
        <v>922</v>
      </c>
    </row>
    <row r="182" spans="1:7" x14ac:dyDescent="0.25">
      <c r="A182" s="80" t="s">
        <v>1365</v>
      </c>
      <c r="B182" s="81" t="s">
        <v>1366</v>
      </c>
      <c r="C182" s="88" t="s">
        <v>1734</v>
      </c>
      <c r="D182" s="82" t="s">
        <v>718</v>
      </c>
      <c r="E182" s="82" t="s">
        <v>962</v>
      </c>
      <c r="F182" s="83">
        <v>2120203</v>
      </c>
      <c r="G182" s="82" t="s">
        <v>922</v>
      </c>
    </row>
    <row r="183" spans="1:7" ht="30" x14ac:dyDescent="0.25">
      <c r="A183" s="80" t="s">
        <v>1367</v>
      </c>
      <c r="B183" s="81" t="s">
        <v>1368</v>
      </c>
      <c r="C183" s="88" t="s">
        <v>1735</v>
      </c>
      <c r="D183" s="82" t="s">
        <v>732</v>
      </c>
      <c r="E183" s="82" t="s">
        <v>347</v>
      </c>
      <c r="F183" s="83">
        <v>2140502</v>
      </c>
      <c r="G183" s="82" t="s">
        <v>922</v>
      </c>
    </row>
    <row r="184" spans="1:7" x14ac:dyDescent="0.25">
      <c r="A184" s="80" t="s">
        <v>1369</v>
      </c>
      <c r="B184" s="81" t="s">
        <v>1370</v>
      </c>
      <c r="C184" s="88" t="s">
        <v>1736</v>
      </c>
      <c r="D184" s="82" t="s">
        <v>719</v>
      </c>
      <c r="E184" s="82" t="s">
        <v>1371</v>
      </c>
      <c r="F184" s="83">
        <v>2140108</v>
      </c>
      <c r="G184" s="82" t="s">
        <v>922</v>
      </c>
    </row>
    <row r="185" spans="1:7" ht="30" x14ac:dyDescent="0.25">
      <c r="A185" s="80" t="s">
        <v>1372</v>
      </c>
      <c r="B185" s="81" t="s">
        <v>1373</v>
      </c>
      <c r="C185" s="88" t="s">
        <v>1737</v>
      </c>
      <c r="D185" s="82" t="s">
        <v>719</v>
      </c>
      <c r="E185" s="82" t="s">
        <v>993</v>
      </c>
      <c r="F185" s="83">
        <v>2140109</v>
      </c>
      <c r="G185" s="82" t="s">
        <v>922</v>
      </c>
    </row>
    <row r="186" spans="1:7" ht="30" x14ac:dyDescent="0.25">
      <c r="A186" s="80" t="s">
        <v>1374</v>
      </c>
      <c r="B186" s="81" t="s">
        <v>1375</v>
      </c>
      <c r="C186" s="88" t="s">
        <v>1738</v>
      </c>
      <c r="D186" s="82" t="s">
        <v>718</v>
      </c>
      <c r="E186" s="82" t="s">
        <v>1283</v>
      </c>
      <c r="F186" s="83">
        <v>2130605</v>
      </c>
      <c r="G186" s="82" t="s">
        <v>922</v>
      </c>
    </row>
    <row r="187" spans="1:7" x14ac:dyDescent="0.25">
      <c r="A187" s="80" t="s">
        <v>1376</v>
      </c>
      <c r="B187" s="81" t="s">
        <v>1377</v>
      </c>
      <c r="C187" s="88" t="s">
        <v>1739</v>
      </c>
      <c r="D187" s="82" t="s">
        <v>732</v>
      </c>
      <c r="E187" s="82" t="s">
        <v>1378</v>
      </c>
      <c r="F187" s="83">
        <v>2140505</v>
      </c>
      <c r="G187" s="82" t="s">
        <v>922</v>
      </c>
    </row>
    <row r="188" spans="1:7" x14ac:dyDescent="0.25">
      <c r="A188" s="80" t="s">
        <v>1379</v>
      </c>
      <c r="B188" s="81" t="s">
        <v>1380</v>
      </c>
      <c r="C188" s="88" t="s">
        <v>1740</v>
      </c>
      <c r="D188" s="82" t="s">
        <v>712</v>
      </c>
      <c r="E188" s="82" t="s">
        <v>1116</v>
      </c>
      <c r="F188" s="83">
        <v>2131102</v>
      </c>
      <c r="G188" s="82" t="s">
        <v>922</v>
      </c>
    </row>
    <row r="189" spans="1:7" x14ac:dyDescent="0.25">
      <c r="A189" s="80" t="s">
        <v>1381</v>
      </c>
      <c r="B189" s="81" t="s">
        <v>1382</v>
      </c>
      <c r="C189" s="88" t="s">
        <v>1741</v>
      </c>
      <c r="D189" s="82" t="s">
        <v>722</v>
      </c>
      <c r="E189" s="82" t="s">
        <v>1383</v>
      </c>
      <c r="F189" s="83">
        <v>5020203</v>
      </c>
      <c r="G189" s="82" t="s">
        <v>934</v>
      </c>
    </row>
    <row r="190" spans="1:7" x14ac:dyDescent="0.25">
      <c r="A190" s="80" t="s">
        <v>1384</v>
      </c>
      <c r="B190" s="81" t="s">
        <v>1385</v>
      </c>
      <c r="C190" s="88" t="s">
        <v>1742</v>
      </c>
      <c r="D190" s="82" t="s">
        <v>718</v>
      </c>
      <c r="E190" s="82" t="s">
        <v>1034</v>
      </c>
      <c r="F190" s="83">
        <v>2120201</v>
      </c>
      <c r="G190" s="82" t="s">
        <v>922</v>
      </c>
    </row>
    <row r="191" spans="1:7" ht="30" x14ac:dyDescent="0.25">
      <c r="A191" s="80" t="s">
        <v>1386</v>
      </c>
      <c r="B191" s="81" t="s">
        <v>1387</v>
      </c>
      <c r="C191" s="88" t="s">
        <v>1743</v>
      </c>
      <c r="D191" s="82" t="s">
        <v>724</v>
      </c>
      <c r="E191" s="82" t="s">
        <v>1105</v>
      </c>
      <c r="F191" s="83">
        <v>2131105</v>
      </c>
      <c r="G191" s="82" t="s">
        <v>934</v>
      </c>
    </row>
    <row r="192" spans="1:7" x14ac:dyDescent="0.25">
      <c r="A192" s="80" t="s">
        <v>1388</v>
      </c>
      <c r="B192" s="81" t="s">
        <v>1389</v>
      </c>
      <c r="C192" s="88" t="s">
        <v>1744</v>
      </c>
      <c r="D192" s="82" t="s">
        <v>720</v>
      </c>
      <c r="E192" s="82" t="s">
        <v>988</v>
      </c>
      <c r="F192" s="83">
        <v>2130403</v>
      </c>
      <c r="G192" s="82" t="s">
        <v>922</v>
      </c>
    </row>
    <row r="193" spans="1:7" x14ac:dyDescent="0.25">
      <c r="A193" s="80" t="s">
        <v>1390</v>
      </c>
      <c r="B193" s="81" t="s">
        <v>1391</v>
      </c>
      <c r="C193" s="88" t="s">
        <v>1745</v>
      </c>
      <c r="D193" s="82" t="s">
        <v>732</v>
      </c>
      <c r="E193" s="82" t="s">
        <v>1026</v>
      </c>
      <c r="F193" s="83">
        <v>2140305</v>
      </c>
      <c r="G193" s="82" t="s">
        <v>922</v>
      </c>
    </row>
    <row r="194" spans="1:7" ht="30" x14ac:dyDescent="0.25">
      <c r="A194" s="80" t="s">
        <v>1392</v>
      </c>
      <c r="B194" s="81" t="s">
        <v>1393</v>
      </c>
      <c r="C194" s="88" t="s">
        <v>1746</v>
      </c>
      <c r="D194" s="82" t="s">
        <v>716</v>
      </c>
      <c r="E194" s="82" t="s">
        <v>956</v>
      </c>
      <c r="F194" s="83">
        <v>2130306</v>
      </c>
      <c r="G194" s="82" t="s">
        <v>922</v>
      </c>
    </row>
    <row r="195" spans="1:7" x14ac:dyDescent="0.25">
      <c r="A195" s="80" t="s">
        <v>1394</v>
      </c>
      <c r="B195" s="81" t="s">
        <v>1395</v>
      </c>
      <c r="C195" s="88" t="s">
        <v>1747</v>
      </c>
      <c r="D195" s="82" t="s">
        <v>719</v>
      </c>
      <c r="E195" s="82" t="s">
        <v>1198</v>
      </c>
      <c r="F195" s="83">
        <v>2140101</v>
      </c>
      <c r="G195" s="82" t="s">
        <v>922</v>
      </c>
    </row>
    <row r="196" spans="1:7" x14ac:dyDescent="0.25">
      <c r="A196" s="80" t="s">
        <v>1396</v>
      </c>
      <c r="B196" s="81" t="s">
        <v>1397</v>
      </c>
      <c r="C196" s="88" t="s">
        <v>1748</v>
      </c>
      <c r="D196" s="82" t="s">
        <v>711</v>
      </c>
      <c r="E196" s="82" t="s">
        <v>1398</v>
      </c>
      <c r="F196" s="83">
        <v>2140512</v>
      </c>
      <c r="G196" s="82" t="s">
        <v>922</v>
      </c>
    </row>
    <row r="197" spans="1:7" x14ac:dyDescent="0.25">
      <c r="A197" s="80" t="s">
        <v>1399</v>
      </c>
      <c r="B197" s="81" t="s">
        <v>1400</v>
      </c>
      <c r="C197" s="88" t="s">
        <v>1749</v>
      </c>
      <c r="D197" s="82" t="s">
        <v>721</v>
      </c>
      <c r="E197" s="82" t="s">
        <v>276</v>
      </c>
      <c r="F197" s="83">
        <v>2140302</v>
      </c>
      <c r="G197" s="82" t="s">
        <v>922</v>
      </c>
    </row>
    <row r="198" spans="1:7" ht="30" x14ac:dyDescent="0.25">
      <c r="A198" s="80" t="s">
        <v>1401</v>
      </c>
      <c r="B198" s="81" t="s">
        <v>1402</v>
      </c>
      <c r="C198" s="88" t="s">
        <v>1750</v>
      </c>
      <c r="D198" s="82" t="s">
        <v>723</v>
      </c>
      <c r="E198" s="82" t="s">
        <v>1068</v>
      </c>
      <c r="F198" s="83">
        <v>2130701</v>
      </c>
      <c r="G198" s="82" t="s">
        <v>934</v>
      </c>
    </row>
    <row r="199" spans="1:7" x14ac:dyDescent="0.25">
      <c r="A199" s="80" t="s">
        <v>1403</v>
      </c>
      <c r="B199" s="81" t="s">
        <v>1404</v>
      </c>
      <c r="C199" s="88" t="s">
        <v>1751</v>
      </c>
      <c r="D199" s="82" t="s">
        <v>719</v>
      </c>
      <c r="E199" s="82" t="s">
        <v>1364</v>
      </c>
      <c r="F199" s="83">
        <v>2140106</v>
      </c>
      <c r="G199" s="82" t="s">
        <v>922</v>
      </c>
    </row>
    <row r="200" spans="1:7" x14ac:dyDescent="0.25">
      <c r="A200" s="80" t="s">
        <v>1405</v>
      </c>
      <c r="B200" s="81" t="s">
        <v>1406</v>
      </c>
      <c r="C200" s="88" t="s">
        <v>1752</v>
      </c>
      <c r="D200" s="82" t="s">
        <v>711</v>
      </c>
      <c r="E200" s="82" t="s">
        <v>1407</v>
      </c>
      <c r="F200" s="83">
        <v>2141004</v>
      </c>
      <c r="G200" s="82" t="s">
        <v>922</v>
      </c>
    </row>
    <row r="201" spans="1:7" ht="30" x14ac:dyDescent="0.25">
      <c r="A201" s="80" t="s">
        <v>1408</v>
      </c>
      <c r="B201" s="81" t="s">
        <v>1409</v>
      </c>
      <c r="C201" s="88" t="s">
        <v>1753</v>
      </c>
      <c r="D201" s="82" t="s">
        <v>721</v>
      </c>
      <c r="E201" s="82" t="s">
        <v>276</v>
      </c>
      <c r="F201" s="83">
        <v>2140302</v>
      </c>
      <c r="G201" s="82" t="s">
        <v>922</v>
      </c>
    </row>
    <row r="202" spans="1:7" x14ac:dyDescent="0.25">
      <c r="A202" s="80" t="s">
        <v>1410</v>
      </c>
      <c r="B202" s="81" t="s">
        <v>1411</v>
      </c>
      <c r="C202" s="88" t="s">
        <v>1754</v>
      </c>
      <c r="D202" s="82" t="s">
        <v>716</v>
      </c>
      <c r="E202" s="82" t="s">
        <v>965</v>
      </c>
      <c r="F202" s="83">
        <v>2130404</v>
      </c>
      <c r="G202" s="82" t="s">
        <v>922</v>
      </c>
    </row>
    <row r="203" spans="1:7" ht="30" x14ac:dyDescent="0.25">
      <c r="A203" s="80" t="s">
        <v>1412</v>
      </c>
      <c r="B203" s="81" t="s">
        <v>1413</v>
      </c>
      <c r="C203" s="88" t="s">
        <v>1755</v>
      </c>
      <c r="D203" s="82" t="s">
        <v>719</v>
      </c>
      <c r="E203" s="82" t="s">
        <v>1198</v>
      </c>
      <c r="F203" s="83">
        <v>2140101</v>
      </c>
      <c r="G203" s="82" t="s">
        <v>922</v>
      </c>
    </row>
    <row r="204" spans="1:7" x14ac:dyDescent="0.25">
      <c r="A204" s="80" t="s">
        <v>1414</v>
      </c>
      <c r="B204" s="81" t="s">
        <v>1415</v>
      </c>
      <c r="C204" s="88" t="s">
        <v>1756</v>
      </c>
      <c r="D204" s="82" t="s">
        <v>730</v>
      </c>
      <c r="E204" s="82" t="s">
        <v>945</v>
      </c>
      <c r="F204" s="83">
        <v>2140103</v>
      </c>
      <c r="G204" s="82" t="s">
        <v>922</v>
      </c>
    </row>
    <row r="205" spans="1:7" ht="30" x14ac:dyDescent="0.25">
      <c r="A205" s="80" t="s">
        <v>1416</v>
      </c>
      <c r="B205" s="81" t="s">
        <v>1417</v>
      </c>
      <c r="C205" s="88" t="s">
        <v>1757</v>
      </c>
      <c r="D205" s="82" t="s">
        <v>721</v>
      </c>
      <c r="E205" s="82" t="s">
        <v>1020</v>
      </c>
      <c r="F205" s="83">
        <v>2140303</v>
      </c>
      <c r="G205" s="82" t="s">
        <v>922</v>
      </c>
    </row>
    <row r="206" spans="1:7" x14ac:dyDescent="0.25">
      <c r="A206" s="80" t="s">
        <v>1418</v>
      </c>
      <c r="B206" s="81" t="s">
        <v>1419</v>
      </c>
      <c r="C206" s="88" t="s">
        <v>1758</v>
      </c>
      <c r="D206" s="82" t="s">
        <v>721</v>
      </c>
      <c r="E206" s="82" t="s">
        <v>276</v>
      </c>
      <c r="F206" s="83">
        <v>2140302</v>
      </c>
      <c r="G206" s="82" t="s">
        <v>922</v>
      </c>
    </row>
    <row r="207" spans="1:7" x14ac:dyDescent="0.25">
      <c r="A207" s="80" t="s">
        <v>1420</v>
      </c>
      <c r="B207" s="81" t="s">
        <v>1421</v>
      </c>
      <c r="C207" s="88" t="s">
        <v>1759</v>
      </c>
      <c r="D207" s="82" t="s">
        <v>712</v>
      </c>
      <c r="E207" s="82" t="s">
        <v>1105</v>
      </c>
      <c r="F207" s="83">
        <v>2131105</v>
      </c>
      <c r="G207" s="82" t="s">
        <v>922</v>
      </c>
    </row>
    <row r="208" spans="1:7" x14ac:dyDescent="0.25">
      <c r="A208" s="80" t="s">
        <v>1422</v>
      </c>
      <c r="B208" s="81" t="s">
        <v>1423</v>
      </c>
      <c r="C208" s="88" t="s">
        <v>1760</v>
      </c>
      <c r="D208" s="82" t="s">
        <v>731</v>
      </c>
      <c r="E208" s="82" t="s">
        <v>968</v>
      </c>
      <c r="F208" s="83">
        <v>2139998</v>
      </c>
      <c r="G208" s="82" t="s">
        <v>922</v>
      </c>
    </row>
    <row r="209" spans="1:7" x14ac:dyDescent="0.25">
      <c r="A209" s="80" t="s">
        <v>1424</v>
      </c>
      <c r="B209" s="81" t="s">
        <v>1425</v>
      </c>
      <c r="C209" s="88" t="s">
        <v>1761</v>
      </c>
      <c r="D209" s="82" t="s">
        <v>720</v>
      </c>
      <c r="E209" s="82" t="s">
        <v>1017</v>
      </c>
      <c r="F209" s="83">
        <v>2130305</v>
      </c>
      <c r="G209" s="82" t="s">
        <v>922</v>
      </c>
    </row>
    <row r="210" spans="1:7" x14ac:dyDescent="0.25">
      <c r="A210" s="80" t="s">
        <v>1426</v>
      </c>
      <c r="B210" s="81" t="s">
        <v>1427</v>
      </c>
      <c r="C210" s="88" t="s">
        <v>1762</v>
      </c>
      <c r="D210" s="82" t="s">
        <v>733</v>
      </c>
      <c r="E210" s="82" t="s">
        <v>1017</v>
      </c>
      <c r="F210" s="83">
        <v>2130305</v>
      </c>
      <c r="G210" s="82" t="s">
        <v>922</v>
      </c>
    </row>
    <row r="211" spans="1:7" x14ac:dyDescent="0.25">
      <c r="A211" s="80" t="s">
        <v>1428</v>
      </c>
      <c r="B211" s="81" t="s">
        <v>1429</v>
      </c>
      <c r="C211" s="88" t="s">
        <v>1763</v>
      </c>
      <c r="D211" s="82" t="s">
        <v>711</v>
      </c>
      <c r="E211" s="82" t="s">
        <v>1407</v>
      </c>
      <c r="F211" s="83">
        <v>2141004</v>
      </c>
      <c r="G211" s="82" t="s">
        <v>922</v>
      </c>
    </row>
    <row r="212" spans="1:7" x14ac:dyDescent="0.25">
      <c r="A212" s="80" t="s">
        <v>1430</v>
      </c>
      <c r="B212" s="81" t="s">
        <v>1431</v>
      </c>
      <c r="C212" s="88" t="s">
        <v>1764</v>
      </c>
      <c r="D212" s="82" t="s">
        <v>733</v>
      </c>
      <c r="E212" s="82" t="s">
        <v>1318</v>
      </c>
      <c r="F212" s="83">
        <v>2130203</v>
      </c>
      <c r="G212" s="82" t="s">
        <v>922</v>
      </c>
    </row>
    <row r="213" spans="1:7" x14ac:dyDescent="0.25">
      <c r="A213" s="80" t="s">
        <v>1432</v>
      </c>
      <c r="B213" s="81" t="s">
        <v>1433</v>
      </c>
      <c r="C213" s="88" t="s">
        <v>1765</v>
      </c>
      <c r="D213" s="82" t="s">
        <v>725</v>
      </c>
      <c r="E213" s="82" t="s">
        <v>937</v>
      </c>
      <c r="F213" s="83">
        <v>2130509</v>
      </c>
      <c r="G213" s="82" t="s">
        <v>959</v>
      </c>
    </row>
    <row r="214" spans="1:7" x14ac:dyDescent="0.25">
      <c r="A214" s="80" t="s">
        <v>1434</v>
      </c>
      <c r="B214" s="81" t="s">
        <v>1435</v>
      </c>
      <c r="C214" s="88" t="s">
        <v>1766</v>
      </c>
      <c r="D214" s="82" t="s">
        <v>722</v>
      </c>
      <c r="E214" s="82" t="s">
        <v>1436</v>
      </c>
      <c r="F214" s="83">
        <v>2141005</v>
      </c>
      <c r="G214" s="82" t="s">
        <v>922</v>
      </c>
    </row>
    <row r="215" spans="1:7" x14ac:dyDescent="0.25">
      <c r="A215" s="80" t="s">
        <v>1437</v>
      </c>
      <c r="B215" s="81" t="s">
        <v>1438</v>
      </c>
      <c r="C215" s="88" t="s">
        <v>1767</v>
      </c>
      <c r="D215" s="82" t="s">
        <v>722</v>
      </c>
      <c r="E215" s="82" t="s">
        <v>1436</v>
      </c>
      <c r="F215" s="83">
        <v>2141005</v>
      </c>
      <c r="G215" s="82" t="s">
        <v>922</v>
      </c>
    </row>
    <row r="216" spans="1:7" x14ac:dyDescent="0.25">
      <c r="A216" s="80" t="s">
        <v>1439</v>
      </c>
      <c r="B216" s="81" t="s">
        <v>1440</v>
      </c>
      <c r="C216" s="88" t="s">
        <v>1768</v>
      </c>
      <c r="D216" s="82" t="s">
        <v>722</v>
      </c>
      <c r="E216" s="82" t="s">
        <v>1436</v>
      </c>
      <c r="F216" s="83">
        <v>2141005</v>
      </c>
      <c r="G216" s="82" t="s">
        <v>922</v>
      </c>
    </row>
    <row r="217" spans="1:7" ht="30" x14ac:dyDescent="0.25">
      <c r="A217" s="80" t="s">
        <v>1441</v>
      </c>
      <c r="B217" s="81" t="s">
        <v>1442</v>
      </c>
      <c r="C217" s="88" t="s">
        <v>1769</v>
      </c>
      <c r="D217" s="82" t="s">
        <v>721</v>
      </c>
      <c r="E217" s="82" t="s">
        <v>1037</v>
      </c>
      <c r="F217" s="83">
        <v>2140301</v>
      </c>
      <c r="G217" s="82" t="s">
        <v>922</v>
      </c>
    </row>
    <row r="218" spans="1:7" x14ac:dyDescent="0.25">
      <c r="A218" s="80" t="s">
        <v>1443</v>
      </c>
      <c r="B218" s="81" t="s">
        <v>1444</v>
      </c>
      <c r="C218" s="88" t="s">
        <v>1770</v>
      </c>
      <c r="D218" s="82" t="s">
        <v>732</v>
      </c>
      <c r="E218" s="82" t="s">
        <v>347</v>
      </c>
      <c r="F218" s="83">
        <v>2140502</v>
      </c>
      <c r="G218" s="82" t="s">
        <v>922</v>
      </c>
    </row>
    <row r="219" spans="1:7" ht="30" x14ac:dyDescent="0.25">
      <c r="A219" s="80" t="s">
        <v>1445</v>
      </c>
      <c r="B219" s="81" t="s">
        <v>1446</v>
      </c>
      <c r="C219" s="88" t="s">
        <v>1771</v>
      </c>
      <c r="D219" s="82" t="s">
        <v>711</v>
      </c>
      <c r="E219" s="82" t="s">
        <v>1294</v>
      </c>
      <c r="F219" s="83">
        <v>2140511</v>
      </c>
      <c r="G219" s="82" t="s">
        <v>922</v>
      </c>
    </row>
    <row r="220" spans="1:7" x14ac:dyDescent="0.25">
      <c r="A220" s="80" t="s">
        <v>1447</v>
      </c>
      <c r="B220" s="81" t="s">
        <v>1448</v>
      </c>
      <c r="C220" s="88" t="s">
        <v>1772</v>
      </c>
      <c r="D220" s="82" t="s">
        <v>721</v>
      </c>
      <c r="E220" s="82" t="s">
        <v>1020</v>
      </c>
      <c r="F220" s="83">
        <v>2140303</v>
      </c>
      <c r="G220" s="82" t="s">
        <v>922</v>
      </c>
    </row>
    <row r="221" spans="1:7" ht="30" x14ac:dyDescent="0.25">
      <c r="A221" s="80" t="s">
        <v>1449</v>
      </c>
      <c r="B221" s="81" t="s">
        <v>1450</v>
      </c>
      <c r="C221" s="88" t="s">
        <v>1773</v>
      </c>
      <c r="D221" s="82" t="s">
        <v>712</v>
      </c>
      <c r="E221" s="82" t="s">
        <v>1098</v>
      </c>
      <c r="F221" s="83">
        <v>2131104</v>
      </c>
      <c r="G221" s="82" t="s">
        <v>934</v>
      </c>
    </row>
    <row r="222" spans="1:7" ht="30" x14ac:dyDescent="0.25">
      <c r="A222" s="80" t="s">
        <v>1451</v>
      </c>
      <c r="B222" s="81" t="s">
        <v>1452</v>
      </c>
      <c r="C222" s="88" t="s">
        <v>1774</v>
      </c>
      <c r="D222" s="82" t="s">
        <v>732</v>
      </c>
      <c r="E222" s="82" t="s">
        <v>1453</v>
      </c>
      <c r="F222" s="83">
        <v>2140509</v>
      </c>
      <c r="G222" s="82" t="s">
        <v>922</v>
      </c>
    </row>
    <row r="223" spans="1:7" ht="30" x14ac:dyDescent="0.25">
      <c r="A223" s="80" t="s">
        <v>1454</v>
      </c>
      <c r="B223" s="81" t="s">
        <v>1455</v>
      </c>
      <c r="C223" s="88" t="s">
        <v>1775</v>
      </c>
      <c r="D223" s="82" t="s">
        <v>712</v>
      </c>
      <c r="E223" s="82" t="s">
        <v>1105</v>
      </c>
      <c r="F223" s="83">
        <v>2131105</v>
      </c>
      <c r="G223" s="82" t="s">
        <v>934</v>
      </c>
    </row>
    <row r="224" spans="1:7" x14ac:dyDescent="0.25">
      <c r="A224" s="80" t="s">
        <v>1456</v>
      </c>
      <c r="B224" s="81" t="s">
        <v>1457</v>
      </c>
      <c r="C224" s="88" t="s">
        <v>1776</v>
      </c>
      <c r="D224" s="82" t="s">
        <v>722</v>
      </c>
      <c r="E224" s="82" t="s">
        <v>1031</v>
      </c>
      <c r="F224" s="83">
        <v>5020204</v>
      </c>
      <c r="G224" s="82" t="s">
        <v>922</v>
      </c>
    </row>
    <row r="225" spans="1:7" x14ac:dyDescent="0.25">
      <c r="A225" s="80" t="s">
        <v>1458</v>
      </c>
      <c r="B225" s="81" t="s">
        <v>1459</v>
      </c>
      <c r="C225" s="88" t="s">
        <v>1777</v>
      </c>
      <c r="D225" s="82" t="s">
        <v>711</v>
      </c>
      <c r="E225" s="82" t="s">
        <v>1407</v>
      </c>
      <c r="F225" s="83">
        <v>2141004</v>
      </c>
      <c r="G225" s="82" t="s">
        <v>922</v>
      </c>
    </row>
    <row r="226" spans="1:7" x14ac:dyDescent="0.25">
      <c r="A226" s="80" t="s">
        <v>1460</v>
      </c>
      <c r="B226" s="81" t="s">
        <v>1461</v>
      </c>
      <c r="C226" s="88" t="s">
        <v>1778</v>
      </c>
      <c r="D226" s="82" t="s">
        <v>732</v>
      </c>
      <c r="E226" s="82" t="s">
        <v>1310</v>
      </c>
      <c r="F226" s="83">
        <v>2140504</v>
      </c>
      <c r="G226" s="82" t="s">
        <v>934</v>
      </c>
    </row>
    <row r="227" spans="1:7" x14ac:dyDescent="0.25">
      <c r="A227" s="80" t="s">
        <v>1462</v>
      </c>
      <c r="B227" s="81" t="s">
        <v>1463</v>
      </c>
      <c r="C227" s="88" t="s">
        <v>1779</v>
      </c>
      <c r="D227" s="82" t="s">
        <v>711</v>
      </c>
      <c r="E227" s="82" t="s">
        <v>1090</v>
      </c>
      <c r="F227" s="83">
        <v>2141001</v>
      </c>
      <c r="G227" s="82" t="s">
        <v>934</v>
      </c>
    </row>
    <row r="228" spans="1:7" x14ac:dyDescent="0.25">
      <c r="A228" s="80" t="str">
        <f>UPPER("SANDY HOOK WWTP")</f>
        <v>SANDY HOOK WWTP</v>
      </c>
      <c r="B228" s="81" t="s">
        <v>1464</v>
      </c>
      <c r="C228" s="88" t="s">
        <v>1780</v>
      </c>
      <c r="D228" s="82" t="s">
        <v>732</v>
      </c>
      <c r="E228" s="82" t="s">
        <v>1037</v>
      </c>
      <c r="F228" s="83">
        <v>2140301</v>
      </c>
      <c r="G228" s="82" t="s">
        <v>922</v>
      </c>
    </row>
    <row r="229" spans="1:7" x14ac:dyDescent="0.25">
      <c r="A229" s="80" t="s">
        <v>1465</v>
      </c>
      <c r="B229" s="81" t="s">
        <v>1466</v>
      </c>
      <c r="C229" s="88" t="s">
        <v>1781</v>
      </c>
      <c r="D229" s="82" t="s">
        <v>726</v>
      </c>
      <c r="E229" s="82" t="s">
        <v>1053</v>
      </c>
      <c r="F229" s="83">
        <v>2140202</v>
      </c>
      <c r="G229" s="82" t="s">
        <v>922</v>
      </c>
    </row>
    <row r="230" spans="1:7" ht="15.75" x14ac:dyDescent="0.25">
      <c r="A230" s="85" t="s">
        <v>1467</v>
      </c>
      <c r="B230" s="81" t="s">
        <v>1468</v>
      </c>
      <c r="C230" s="88" t="s">
        <v>1782</v>
      </c>
      <c r="D230" s="82" t="s">
        <v>721</v>
      </c>
      <c r="E230" s="82" t="s">
        <v>276</v>
      </c>
      <c r="F230" s="83">
        <v>2140302</v>
      </c>
      <c r="G230" s="82" t="s">
        <v>922</v>
      </c>
    </row>
    <row r="231" spans="1:7" x14ac:dyDescent="0.25">
      <c r="A231" s="80" t="s">
        <v>1469</v>
      </c>
      <c r="B231" s="81" t="s">
        <v>1470</v>
      </c>
      <c r="C231" s="88" t="s">
        <v>1783</v>
      </c>
      <c r="D231" s="82" t="s">
        <v>727</v>
      </c>
      <c r="E231" s="82" t="s">
        <v>1098</v>
      </c>
      <c r="F231" s="83">
        <v>2131104</v>
      </c>
      <c r="G231" s="82" t="s">
        <v>922</v>
      </c>
    </row>
    <row r="232" spans="1:7" x14ac:dyDescent="0.25">
      <c r="A232" s="80" t="s">
        <v>1471</v>
      </c>
      <c r="B232" s="81" t="s">
        <v>1472</v>
      </c>
      <c r="C232" s="88" t="s">
        <v>1784</v>
      </c>
      <c r="D232" s="82" t="s">
        <v>721</v>
      </c>
      <c r="E232" s="82" t="s">
        <v>276</v>
      </c>
      <c r="F232" s="83">
        <v>2140302</v>
      </c>
      <c r="G232" s="82" t="s">
        <v>922</v>
      </c>
    </row>
    <row r="233" spans="1:7" x14ac:dyDescent="0.25">
      <c r="A233" s="80" t="s">
        <v>1473</v>
      </c>
      <c r="B233" s="81" t="s">
        <v>1474</v>
      </c>
      <c r="C233" s="88" t="s">
        <v>1785</v>
      </c>
      <c r="D233" s="82" t="s">
        <v>732</v>
      </c>
      <c r="E233" s="82" t="s">
        <v>1475</v>
      </c>
      <c r="F233" s="83">
        <v>2140508</v>
      </c>
      <c r="G233" s="82" t="s">
        <v>922</v>
      </c>
    </row>
    <row r="234" spans="1:7" x14ac:dyDescent="0.25">
      <c r="A234" s="80" t="s">
        <v>1476</v>
      </c>
      <c r="B234" s="81" t="s">
        <v>1477</v>
      </c>
      <c r="C234" s="88" t="s">
        <v>1786</v>
      </c>
      <c r="D234" s="82" t="s">
        <v>717</v>
      </c>
      <c r="E234" s="82" t="s">
        <v>1128</v>
      </c>
      <c r="F234" s="83">
        <v>2140304</v>
      </c>
      <c r="G234" s="82" t="s">
        <v>922</v>
      </c>
    </row>
    <row r="235" spans="1:7" ht="30" x14ac:dyDescent="0.25">
      <c r="A235" s="80" t="s">
        <v>1478</v>
      </c>
      <c r="B235" s="81" t="s">
        <v>1479</v>
      </c>
      <c r="C235" s="88" t="s">
        <v>1787</v>
      </c>
      <c r="D235" s="82" t="s">
        <v>1081</v>
      </c>
      <c r="E235" s="82" t="s">
        <v>1480</v>
      </c>
      <c r="F235" s="83">
        <v>2130904</v>
      </c>
      <c r="G235" s="82" t="s">
        <v>922</v>
      </c>
    </row>
    <row r="236" spans="1:7" ht="30" x14ac:dyDescent="0.25">
      <c r="A236" s="80" t="s">
        <v>1481</v>
      </c>
      <c r="B236" s="81" t="s">
        <v>1482</v>
      </c>
      <c r="C236" s="88" t="s">
        <v>1788</v>
      </c>
      <c r="D236" s="82" t="s">
        <v>729</v>
      </c>
      <c r="E236" s="82" t="s">
        <v>1014</v>
      </c>
      <c r="F236" s="83">
        <v>2130208</v>
      </c>
      <c r="G236" s="82" t="s">
        <v>922</v>
      </c>
    </row>
    <row r="237" spans="1:7" x14ac:dyDescent="0.25">
      <c r="A237" s="80" t="s">
        <v>1483</v>
      </c>
      <c r="B237" s="81" t="s">
        <v>1484</v>
      </c>
      <c r="C237" s="88" t="s">
        <v>1789</v>
      </c>
      <c r="D237" s="82" t="s">
        <v>717</v>
      </c>
      <c r="E237" s="82" t="s">
        <v>1128</v>
      </c>
      <c r="F237" s="83">
        <v>2140304</v>
      </c>
      <c r="G237" s="82" t="s">
        <v>922</v>
      </c>
    </row>
    <row r="238" spans="1:7" x14ac:dyDescent="0.25">
      <c r="A238" s="80" t="s">
        <v>1485</v>
      </c>
      <c r="B238" s="81" t="s">
        <v>1486</v>
      </c>
      <c r="C238" s="88" t="s">
        <v>1790</v>
      </c>
      <c r="D238" s="82" t="s">
        <v>734</v>
      </c>
      <c r="E238" s="82" t="s">
        <v>1063</v>
      </c>
      <c r="F238" s="83">
        <v>2130104</v>
      </c>
      <c r="G238" s="82" t="s">
        <v>922</v>
      </c>
    </row>
    <row r="239" spans="1:7" ht="30" x14ac:dyDescent="0.25">
      <c r="A239" s="80" t="s">
        <v>1487</v>
      </c>
      <c r="B239" s="81" t="s">
        <v>1488</v>
      </c>
      <c r="C239" s="88" t="s">
        <v>1791</v>
      </c>
      <c r="D239" s="82" t="s">
        <v>711</v>
      </c>
      <c r="E239" s="82" t="s">
        <v>1407</v>
      </c>
      <c r="F239" s="83">
        <v>2141004</v>
      </c>
      <c r="G239" s="82" t="s">
        <v>922</v>
      </c>
    </row>
    <row r="240" spans="1:7" x14ac:dyDescent="0.25">
      <c r="A240" s="80" t="s">
        <v>1489</v>
      </c>
      <c r="B240" s="81" t="s">
        <v>1490</v>
      </c>
      <c r="C240" s="88" t="s">
        <v>1792</v>
      </c>
      <c r="D240" s="82" t="s">
        <v>725</v>
      </c>
      <c r="E240" s="82" t="s">
        <v>1491</v>
      </c>
      <c r="F240" s="83">
        <v>2139997</v>
      </c>
      <c r="G240" s="82" t="s">
        <v>922</v>
      </c>
    </row>
    <row r="241" spans="1:7" ht="30" x14ac:dyDescent="0.25">
      <c r="A241" s="80" t="s">
        <v>1492</v>
      </c>
      <c r="B241" s="81" t="s">
        <v>1493</v>
      </c>
      <c r="C241" s="88" t="s">
        <v>1793</v>
      </c>
      <c r="D241" s="82" t="s">
        <v>711</v>
      </c>
      <c r="E241" s="82" t="s">
        <v>1407</v>
      </c>
      <c r="F241" s="83">
        <v>2141004</v>
      </c>
      <c r="G241" s="82" t="s">
        <v>922</v>
      </c>
    </row>
    <row r="242" spans="1:7" ht="30" x14ac:dyDescent="0.25">
      <c r="A242" s="80" t="s">
        <v>1494</v>
      </c>
      <c r="B242" s="81" t="s">
        <v>1495</v>
      </c>
      <c r="C242" s="88" t="s">
        <v>1794</v>
      </c>
      <c r="D242" s="82" t="s">
        <v>711</v>
      </c>
      <c r="E242" s="82" t="s">
        <v>1407</v>
      </c>
      <c r="F242" s="83">
        <v>2141004</v>
      </c>
      <c r="G242" s="82" t="s">
        <v>922</v>
      </c>
    </row>
    <row r="243" spans="1:7" ht="30" x14ac:dyDescent="0.25">
      <c r="A243" s="80" t="s">
        <v>1496</v>
      </c>
      <c r="B243" s="81" t="s">
        <v>1497</v>
      </c>
      <c r="C243" s="88" t="s">
        <v>1795</v>
      </c>
      <c r="D243" s="82" t="s">
        <v>711</v>
      </c>
      <c r="E243" s="82" t="s">
        <v>1475</v>
      </c>
      <c r="F243" s="83">
        <v>2140508</v>
      </c>
      <c r="G243" s="82" t="s">
        <v>922</v>
      </c>
    </row>
    <row r="244" spans="1:7" ht="30" x14ac:dyDescent="0.25">
      <c r="A244" s="80" t="s">
        <v>1498</v>
      </c>
      <c r="B244" s="81" t="s">
        <v>1499</v>
      </c>
      <c r="C244" s="88" t="s">
        <v>1796</v>
      </c>
      <c r="D244" s="82" t="s">
        <v>721</v>
      </c>
      <c r="E244" s="82" t="s">
        <v>1026</v>
      </c>
      <c r="F244" s="83">
        <v>2140305</v>
      </c>
      <c r="G244" s="82" t="s">
        <v>922</v>
      </c>
    </row>
    <row r="245" spans="1:7" ht="30" x14ac:dyDescent="0.25">
      <c r="A245" s="80" t="s">
        <v>1500</v>
      </c>
      <c r="B245" s="81" t="s">
        <v>1501</v>
      </c>
      <c r="C245" s="88" t="s">
        <v>1797</v>
      </c>
      <c r="D245" s="82" t="s">
        <v>726</v>
      </c>
      <c r="E245" s="82" t="s">
        <v>1053</v>
      </c>
      <c r="F245" s="83">
        <v>2140202</v>
      </c>
      <c r="G245" s="82" t="s">
        <v>922</v>
      </c>
    </row>
    <row r="246" spans="1:7" ht="30" x14ac:dyDescent="0.25">
      <c r="A246" s="80" t="s">
        <v>1502</v>
      </c>
      <c r="B246" s="81" t="s">
        <v>1503</v>
      </c>
      <c r="C246" s="88" t="s">
        <v>1798</v>
      </c>
      <c r="D246" s="82" t="s">
        <v>711</v>
      </c>
      <c r="E246" s="82" t="s">
        <v>1504</v>
      </c>
      <c r="F246" s="83">
        <v>2141003</v>
      </c>
      <c r="G246" s="82" t="s">
        <v>922</v>
      </c>
    </row>
    <row r="247" spans="1:7" x14ac:dyDescent="0.25">
      <c r="A247" s="80" t="s">
        <v>1505</v>
      </c>
      <c r="B247" s="81" t="s">
        <v>1506</v>
      </c>
      <c r="C247" s="88" t="s">
        <v>1799</v>
      </c>
      <c r="D247" s="82" t="s">
        <v>717</v>
      </c>
      <c r="E247" s="82" t="s">
        <v>1128</v>
      </c>
      <c r="F247" s="83">
        <v>2140304</v>
      </c>
      <c r="G247" s="82" t="s">
        <v>922</v>
      </c>
    </row>
    <row r="248" spans="1:7" x14ac:dyDescent="0.25">
      <c r="A248" s="80" t="s">
        <v>1507</v>
      </c>
      <c r="B248" s="81" t="s">
        <v>1508</v>
      </c>
      <c r="C248" s="88" t="s">
        <v>1800</v>
      </c>
      <c r="D248" s="82" t="s">
        <v>721</v>
      </c>
      <c r="E248" s="82" t="s">
        <v>1026</v>
      </c>
      <c r="F248" s="83">
        <v>2140305</v>
      </c>
      <c r="G248" s="82" t="s">
        <v>922</v>
      </c>
    </row>
    <row r="249" spans="1:7" x14ac:dyDescent="0.25">
      <c r="A249" s="80" t="s">
        <v>1509</v>
      </c>
      <c r="B249" s="81" t="s">
        <v>1510</v>
      </c>
      <c r="C249" s="88" t="s">
        <v>1801</v>
      </c>
      <c r="D249" s="82" t="s">
        <v>717</v>
      </c>
      <c r="E249" s="82" t="s">
        <v>1511</v>
      </c>
      <c r="F249" s="83">
        <v>2130907</v>
      </c>
      <c r="G249" s="82" t="s">
        <v>922</v>
      </c>
    </row>
    <row r="250" spans="1:7" x14ac:dyDescent="0.25">
      <c r="A250" s="80" t="s">
        <v>1512</v>
      </c>
      <c r="B250" s="81" t="s">
        <v>1513</v>
      </c>
      <c r="C250" s="88" t="s">
        <v>1802</v>
      </c>
      <c r="D250" s="82" t="s">
        <v>717</v>
      </c>
      <c r="E250" s="82" t="s">
        <v>1511</v>
      </c>
      <c r="F250" s="83">
        <v>2130907</v>
      </c>
      <c r="G250" s="82" t="s">
        <v>922</v>
      </c>
    </row>
    <row r="251" spans="1:7" ht="30" x14ac:dyDescent="0.25">
      <c r="A251" s="80" t="s">
        <v>1514</v>
      </c>
      <c r="B251" s="81" t="s">
        <v>1515</v>
      </c>
      <c r="C251" s="88" t="s">
        <v>1803</v>
      </c>
      <c r="D251" s="82" t="s">
        <v>732</v>
      </c>
      <c r="E251" s="82" t="s">
        <v>347</v>
      </c>
      <c r="F251" s="83">
        <v>2140502</v>
      </c>
      <c r="G251" s="82" t="s">
        <v>922</v>
      </c>
    </row>
    <row r="252" spans="1:7" x14ac:dyDescent="0.25">
      <c r="A252" s="80" t="s">
        <v>1516</v>
      </c>
      <c r="B252" s="81" t="s">
        <v>1517</v>
      </c>
      <c r="C252" s="88" t="s">
        <v>1804</v>
      </c>
      <c r="D252" s="82" t="s">
        <v>711</v>
      </c>
      <c r="E252" s="82" t="s">
        <v>1321</v>
      </c>
      <c r="F252" s="83">
        <v>2141002</v>
      </c>
      <c r="G252" s="82" t="s">
        <v>922</v>
      </c>
    </row>
    <row r="253" spans="1:7" x14ac:dyDescent="0.25">
      <c r="A253" s="80" t="s">
        <v>1518</v>
      </c>
      <c r="B253" s="81" t="s">
        <v>1519</v>
      </c>
      <c r="C253" s="88" t="s">
        <v>1805</v>
      </c>
      <c r="D253" s="82" t="s">
        <v>726</v>
      </c>
      <c r="E253" s="82" t="s">
        <v>276</v>
      </c>
      <c r="F253" s="83">
        <v>2140302</v>
      </c>
      <c r="G253" s="82" t="s">
        <v>922</v>
      </c>
    </row>
    <row r="254" spans="1:7" x14ac:dyDescent="0.25">
      <c r="A254" s="80" t="s">
        <v>1520</v>
      </c>
      <c r="B254" s="81" t="s">
        <v>1521</v>
      </c>
      <c r="C254" s="88" t="s">
        <v>1806</v>
      </c>
      <c r="D254" s="82" t="s">
        <v>732</v>
      </c>
      <c r="E254" s="82" t="s">
        <v>930</v>
      </c>
      <c r="F254" s="83">
        <v>2140501</v>
      </c>
      <c r="G254" s="82" t="s">
        <v>922</v>
      </c>
    </row>
    <row r="255" spans="1:7" ht="30" x14ac:dyDescent="0.25">
      <c r="A255" s="80" t="s">
        <v>1522</v>
      </c>
      <c r="B255" s="81" t="s">
        <v>1523</v>
      </c>
      <c r="C255" s="88" t="s">
        <v>1807</v>
      </c>
      <c r="D255" s="82" t="s">
        <v>732</v>
      </c>
      <c r="E255" s="82" t="s">
        <v>1310</v>
      </c>
      <c r="F255" s="83">
        <v>2140504</v>
      </c>
      <c r="G255" s="82" t="s">
        <v>922</v>
      </c>
    </row>
    <row r="256" spans="1:7" x14ac:dyDescent="0.25">
      <c r="A256" s="80" t="s">
        <v>1524</v>
      </c>
      <c r="B256" s="81" t="s">
        <v>1525</v>
      </c>
      <c r="C256" s="88" t="s">
        <v>1808</v>
      </c>
      <c r="D256" s="82" t="s">
        <v>1081</v>
      </c>
      <c r="E256" s="82" t="s">
        <v>1157</v>
      </c>
      <c r="F256" s="83">
        <v>2130802</v>
      </c>
      <c r="G256" s="82" t="s">
        <v>922</v>
      </c>
    </row>
    <row r="257" spans="1:7" x14ac:dyDescent="0.25">
      <c r="A257" s="80" t="s">
        <v>1526</v>
      </c>
      <c r="B257" s="81" t="s">
        <v>1527</v>
      </c>
      <c r="C257" s="88" t="s">
        <v>1809</v>
      </c>
      <c r="D257" s="82" t="s">
        <v>732</v>
      </c>
      <c r="E257" s="82" t="s">
        <v>347</v>
      </c>
      <c r="F257" s="83">
        <v>2140502</v>
      </c>
      <c r="G257" s="82" t="s">
        <v>922</v>
      </c>
    </row>
    <row r="258" spans="1:7" x14ac:dyDescent="0.25">
      <c r="A258" s="80" t="s">
        <v>1528</v>
      </c>
      <c r="B258" s="81" t="s">
        <v>1529</v>
      </c>
      <c r="C258" s="88" t="s">
        <v>1810</v>
      </c>
      <c r="D258" s="82" t="s">
        <v>711</v>
      </c>
      <c r="E258" s="82" t="s">
        <v>1090</v>
      </c>
      <c r="F258" s="83">
        <v>2141001</v>
      </c>
      <c r="G258" s="82" t="s">
        <v>922</v>
      </c>
    </row>
    <row r="259" spans="1:7" x14ac:dyDescent="0.25">
      <c r="A259" s="80" t="s">
        <v>1530</v>
      </c>
      <c r="B259" s="81" t="s">
        <v>1531</v>
      </c>
      <c r="C259" s="88" t="s">
        <v>1811</v>
      </c>
      <c r="D259" s="82" t="s">
        <v>732</v>
      </c>
      <c r="E259" s="82" t="s">
        <v>930</v>
      </c>
      <c r="F259" s="83">
        <v>2140501</v>
      </c>
      <c r="G259" s="82" t="s">
        <v>922</v>
      </c>
    </row>
    <row r="260" spans="1:7" x14ac:dyDescent="0.25">
      <c r="A260" s="80" t="s">
        <v>1532</v>
      </c>
      <c r="B260" s="81" t="s">
        <v>1533</v>
      </c>
      <c r="C260" s="88" t="s">
        <v>1812</v>
      </c>
      <c r="D260" s="82" t="s">
        <v>722</v>
      </c>
      <c r="E260" s="82" t="s">
        <v>1011</v>
      </c>
      <c r="F260" s="83">
        <v>5020201</v>
      </c>
      <c r="G260" s="82" t="s">
        <v>922</v>
      </c>
    </row>
    <row r="261" spans="1:7" x14ac:dyDescent="0.25">
      <c r="A261" s="80" t="s">
        <v>1534</v>
      </c>
      <c r="B261" s="81" t="s">
        <v>1535</v>
      </c>
      <c r="C261" s="88" t="s">
        <v>1813</v>
      </c>
      <c r="D261" s="82" t="s">
        <v>712</v>
      </c>
      <c r="E261" s="82" t="s">
        <v>1116</v>
      </c>
      <c r="F261" s="83">
        <v>2131102</v>
      </c>
      <c r="G261" s="82" t="s">
        <v>922</v>
      </c>
    </row>
    <row r="262" spans="1:7" ht="30" x14ac:dyDescent="0.25">
      <c r="A262" s="80" t="s">
        <v>1536</v>
      </c>
      <c r="B262" s="81" t="s">
        <v>1537</v>
      </c>
      <c r="C262" s="88" t="s">
        <v>1814</v>
      </c>
      <c r="D262" s="82" t="s">
        <v>723</v>
      </c>
      <c r="E262" s="82" t="s">
        <v>1034</v>
      </c>
      <c r="F262" s="83">
        <v>2120201</v>
      </c>
      <c r="G262" s="82" t="s">
        <v>922</v>
      </c>
    </row>
    <row r="263" spans="1:7" ht="30" x14ac:dyDescent="0.25">
      <c r="A263" s="80" t="s">
        <v>1538</v>
      </c>
      <c r="B263" s="81" t="s">
        <v>1539</v>
      </c>
      <c r="C263" s="88" t="s">
        <v>1815</v>
      </c>
      <c r="D263" s="82" t="s">
        <v>712</v>
      </c>
      <c r="E263" s="82" t="s">
        <v>1116</v>
      </c>
      <c r="F263" s="83">
        <v>2131102</v>
      </c>
      <c r="G263" s="82" t="s">
        <v>934</v>
      </c>
    </row>
    <row r="264" spans="1:7" x14ac:dyDescent="0.25">
      <c r="A264" s="80" t="s">
        <v>1540</v>
      </c>
      <c r="B264" s="81" t="s">
        <v>1541</v>
      </c>
      <c r="C264" s="88" t="s">
        <v>1816</v>
      </c>
      <c r="D264" s="82" t="s">
        <v>718</v>
      </c>
      <c r="E264" s="82" t="s">
        <v>1361</v>
      </c>
      <c r="F264" s="83">
        <v>2120204</v>
      </c>
      <c r="G264" s="82" t="s">
        <v>922</v>
      </c>
    </row>
    <row r="265" spans="1:7" x14ac:dyDescent="0.25">
      <c r="A265" s="80" t="s">
        <v>1542</v>
      </c>
      <c r="B265" s="81" t="s">
        <v>1543</v>
      </c>
      <c r="C265" s="88" t="s">
        <v>1817</v>
      </c>
      <c r="D265" s="82" t="s">
        <v>711</v>
      </c>
      <c r="E265" s="82" t="s">
        <v>1090</v>
      </c>
      <c r="F265" s="83">
        <v>2141001</v>
      </c>
      <c r="G265" s="82" t="s">
        <v>922</v>
      </c>
    </row>
    <row r="266" spans="1:7" x14ac:dyDescent="0.25">
      <c r="A266" s="80" t="s">
        <v>1544</v>
      </c>
      <c r="B266" s="81" t="s">
        <v>1545</v>
      </c>
      <c r="C266" s="88" t="s">
        <v>1818</v>
      </c>
      <c r="D266" s="82" t="s">
        <v>716</v>
      </c>
      <c r="E266" s="82" t="s">
        <v>965</v>
      </c>
      <c r="F266" s="83">
        <v>2130404</v>
      </c>
      <c r="G266" s="82" t="s">
        <v>922</v>
      </c>
    </row>
    <row r="267" spans="1:7" ht="30" x14ac:dyDescent="0.25">
      <c r="A267" s="80" t="s">
        <v>1546</v>
      </c>
      <c r="B267" s="81" t="s">
        <v>1547</v>
      </c>
      <c r="C267" s="88" t="s">
        <v>1819</v>
      </c>
      <c r="D267" s="82" t="s">
        <v>722</v>
      </c>
      <c r="E267" s="82" t="s">
        <v>1313</v>
      </c>
      <c r="F267" s="83">
        <v>5020202</v>
      </c>
      <c r="G267" s="82" t="s">
        <v>922</v>
      </c>
    </row>
    <row r="268" spans="1:7" x14ac:dyDescent="0.25">
      <c r="A268" s="80" t="s">
        <v>1548</v>
      </c>
      <c r="B268" s="81" t="s">
        <v>1549</v>
      </c>
      <c r="C268" s="88" t="s">
        <v>1820</v>
      </c>
      <c r="D268" s="82" t="s">
        <v>718</v>
      </c>
      <c r="E268" s="82" t="s">
        <v>1361</v>
      </c>
      <c r="F268" s="83">
        <v>2120204</v>
      </c>
      <c r="G268" s="82" t="s">
        <v>922</v>
      </c>
    </row>
    <row r="269" spans="1:7" ht="30" x14ac:dyDescent="0.25">
      <c r="A269" s="80" t="s">
        <v>1550</v>
      </c>
      <c r="B269" s="81" t="s">
        <v>1551</v>
      </c>
      <c r="C269" s="88" t="s">
        <v>1821</v>
      </c>
      <c r="D269" s="82" t="s">
        <v>716</v>
      </c>
      <c r="E269" s="82" t="s">
        <v>965</v>
      </c>
      <c r="F269" s="83">
        <v>2130404</v>
      </c>
      <c r="G269" s="82" t="s">
        <v>922</v>
      </c>
    </row>
    <row r="270" spans="1:7" x14ac:dyDescent="0.25">
      <c r="A270" s="80" t="s">
        <v>1552</v>
      </c>
      <c r="B270" s="81" t="s">
        <v>1553</v>
      </c>
      <c r="C270" s="88" t="s">
        <v>1822</v>
      </c>
      <c r="D270" s="82" t="s">
        <v>712</v>
      </c>
      <c r="E270" s="82" t="s">
        <v>1206</v>
      </c>
      <c r="F270" s="83">
        <v>2131002</v>
      </c>
      <c r="G270" s="82" t="s">
        <v>922</v>
      </c>
    </row>
    <row r="274" spans="7:7" x14ac:dyDescent="0.25">
      <c r="G274" s="9"/>
    </row>
    <row r="276" spans="7:7" x14ac:dyDescent="0.25">
      <c r="G276" s="9"/>
    </row>
    <row r="295" spans="6:6" x14ac:dyDescent="0.25">
      <c r="F295" s="87"/>
    </row>
    <row r="296" spans="6:6" x14ac:dyDescent="0.25">
      <c r="F296" s="87"/>
    </row>
    <row r="297" spans="6:6" x14ac:dyDescent="0.25">
      <c r="F297" s="87"/>
    </row>
    <row r="298" spans="6:6" x14ac:dyDescent="0.25">
      <c r="F298" s="87"/>
    </row>
    <row r="299" spans="6:6" x14ac:dyDescent="0.25">
      <c r="F299" s="87"/>
    </row>
  </sheetData>
  <autoFilter ref="A1:F318" xr:uid="{00000000-0009-0000-0000-000000000000}"/>
  <conditionalFormatting sqref="G275:G279 G8:G269 D9:F40 D189:F269 D42:F187 B8:B269 A189:A269 A42:A187 A9:A40 A272:G272 A2:G2 A3:B6 D3:G6 C3:C270">
    <cfRule type="expression" dxfId="2" priority="1">
      <formula>#REF!="A"</formula>
    </cfRule>
    <cfRule type="expression" dxfId="1" priority="2">
      <formula>#REF!="J"</formula>
    </cfRule>
    <cfRule type="expression" dxfId="0" priority="3">
      <formula>#REF!="Yes"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9CA4-386C-4C3D-B1A2-432428D7A48E}">
  <dimension ref="A1:N42"/>
  <sheetViews>
    <sheetView workbookViewId="0"/>
  </sheetViews>
  <sheetFormatPr defaultRowHeight="15" x14ac:dyDescent="0.25"/>
  <cols>
    <col min="1" max="1" width="3.28515625" customWidth="1"/>
    <col min="15" max="15" width="3.85546875" customWidth="1"/>
  </cols>
  <sheetData>
    <row r="1" spans="1:3" x14ac:dyDescent="0.25">
      <c r="A1" s="2" t="s">
        <v>753</v>
      </c>
    </row>
    <row r="2" spans="1:3" x14ac:dyDescent="0.25">
      <c r="A2" s="2"/>
    </row>
    <row r="3" spans="1:3" x14ac:dyDescent="0.25">
      <c r="A3" t="s">
        <v>862</v>
      </c>
      <c r="B3" t="s">
        <v>886</v>
      </c>
    </row>
    <row r="4" spans="1:3" x14ac:dyDescent="0.25">
      <c r="B4" t="s">
        <v>759</v>
      </c>
    </row>
    <row r="5" spans="1:3" ht="7.15" customHeight="1" x14ac:dyDescent="0.25"/>
    <row r="6" spans="1:3" ht="14.45" customHeight="1" x14ac:dyDescent="0.25">
      <c r="C6" t="s">
        <v>747</v>
      </c>
    </row>
    <row r="7" spans="1:3" x14ac:dyDescent="0.25">
      <c r="C7" t="s">
        <v>748</v>
      </c>
    </row>
    <row r="8" spans="1:3" x14ac:dyDescent="0.25">
      <c r="C8" t="s">
        <v>749</v>
      </c>
    </row>
    <row r="9" spans="1:3" x14ac:dyDescent="0.25">
      <c r="C9" t="s">
        <v>750</v>
      </c>
    </row>
    <row r="10" spans="1:3" x14ac:dyDescent="0.25">
      <c r="C10" t="s">
        <v>751</v>
      </c>
    </row>
    <row r="11" spans="1:3" x14ac:dyDescent="0.25">
      <c r="C11" t="s">
        <v>752</v>
      </c>
    </row>
    <row r="12" spans="1:3" x14ac:dyDescent="0.25">
      <c r="C12" t="s">
        <v>860</v>
      </c>
    </row>
    <row r="13" spans="1:3" ht="14.45" customHeight="1" x14ac:dyDescent="0.25">
      <c r="C13" t="s">
        <v>861</v>
      </c>
    </row>
    <row r="14" spans="1:3" ht="7.15" customHeight="1" x14ac:dyDescent="0.25"/>
    <row r="15" spans="1:3" x14ac:dyDescent="0.25">
      <c r="A15" t="s">
        <v>864</v>
      </c>
      <c r="B15" t="s">
        <v>889</v>
      </c>
    </row>
    <row r="16" spans="1:3" ht="7.9" customHeight="1" x14ac:dyDescent="0.25"/>
    <row r="17" spans="1:12" x14ac:dyDescent="0.25">
      <c r="A17" s="75" t="s">
        <v>863</v>
      </c>
      <c r="B17" s="64" t="s">
        <v>887</v>
      </c>
    </row>
    <row r="18" spans="1:12" ht="7.15" customHeight="1" x14ac:dyDescent="0.25"/>
    <row r="19" spans="1:12" x14ac:dyDescent="0.25">
      <c r="A19" t="s">
        <v>865</v>
      </c>
      <c r="B19" s="3" t="s">
        <v>888</v>
      </c>
    </row>
    <row r="20" spans="1:12" ht="7.15" customHeight="1" x14ac:dyDescent="0.25"/>
    <row r="21" spans="1:12" x14ac:dyDescent="0.25">
      <c r="A21" t="s">
        <v>866</v>
      </c>
      <c r="B21" t="s">
        <v>890</v>
      </c>
    </row>
    <row r="22" spans="1:12" x14ac:dyDescent="0.25">
      <c r="B22" t="s">
        <v>760</v>
      </c>
    </row>
    <row r="23" spans="1:12" ht="7.15" customHeight="1" thickBot="1" x14ac:dyDescent="0.3"/>
    <row r="24" spans="1:12" ht="16.5" thickTop="1" thickBot="1" x14ac:dyDescent="0.3">
      <c r="A24" t="s">
        <v>872</v>
      </c>
      <c r="B24" t="s">
        <v>891</v>
      </c>
      <c r="L24" s="4"/>
    </row>
    <row r="25" spans="1:12" ht="7.15" customHeight="1" thickTop="1" x14ac:dyDescent="0.25"/>
    <row r="26" spans="1:12" x14ac:dyDescent="0.25">
      <c r="A26" t="s">
        <v>873</v>
      </c>
      <c r="B26" t="s">
        <v>892</v>
      </c>
    </row>
    <row r="27" spans="1:12" s="2" customFormat="1" x14ac:dyDescent="0.25">
      <c r="B27" s="2" t="s">
        <v>897</v>
      </c>
    </row>
    <row r="28" spans="1:12" s="2" customFormat="1" x14ac:dyDescent="0.25">
      <c r="B28" s="2" t="s">
        <v>896</v>
      </c>
    </row>
    <row r="29" spans="1:12" ht="7.15" customHeight="1" x14ac:dyDescent="0.25"/>
    <row r="30" spans="1:12" x14ac:dyDescent="0.25">
      <c r="A30" t="s">
        <v>874</v>
      </c>
      <c r="B30" t="s">
        <v>893</v>
      </c>
    </row>
    <row r="31" spans="1:12" x14ac:dyDescent="0.25">
      <c r="B31" t="s">
        <v>761</v>
      </c>
    </row>
    <row r="32" spans="1:12" x14ac:dyDescent="0.25">
      <c r="A32" s="2"/>
      <c r="B32" s="2" t="s">
        <v>754</v>
      </c>
      <c r="C32" s="2"/>
      <c r="D32" s="2"/>
    </row>
    <row r="33" spans="1:14" ht="7.15" customHeight="1" x14ac:dyDescent="0.25"/>
    <row r="34" spans="1:14" x14ac:dyDescent="0.25">
      <c r="A34" t="s">
        <v>875</v>
      </c>
      <c r="B34" t="s">
        <v>894</v>
      </c>
    </row>
    <row r="35" spans="1:14" ht="7.15" customHeight="1" x14ac:dyDescent="0.25"/>
    <row r="36" spans="1:14" x14ac:dyDescent="0.25">
      <c r="A36" t="s">
        <v>885</v>
      </c>
      <c r="B36" t="s">
        <v>895</v>
      </c>
    </row>
    <row r="38" spans="1:14" x14ac:dyDescent="0.25">
      <c r="A38" s="2"/>
      <c r="B38" s="43" t="s">
        <v>758</v>
      </c>
      <c r="C38" s="43"/>
      <c r="D38" s="43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s="2" customFormat="1" x14ac:dyDescent="0.25">
      <c r="B39" s="43" t="s">
        <v>757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s="2" customFormat="1" x14ac:dyDescent="0.25">
      <c r="B40" s="43" t="s">
        <v>755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spans="1:14" x14ac:dyDescent="0.25">
      <c r="B41" s="43" t="s">
        <v>1824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5">
      <c r="A42" s="58"/>
      <c r="B42" s="62"/>
      <c r="C42" s="62" t="s">
        <v>756</v>
      </c>
      <c r="D42" s="62"/>
      <c r="E42" s="62"/>
      <c r="F42" s="62"/>
      <c r="G42" s="62"/>
      <c r="H42" s="62"/>
      <c r="I42" s="62"/>
      <c r="J42" s="62"/>
      <c r="K42" s="62"/>
      <c r="L42" s="63"/>
      <c r="M42" s="63"/>
      <c r="N42" s="52"/>
    </row>
  </sheetData>
  <sheetProtection algorithmName="SHA-512" hashValue="WR3Fp43xsgFUeDS/X9JzZWkIqewF5GxxVFe5X4WV8CRZGwT63ODd7OAaaTqKtYBTqV8YXPhHrnmqGLD58CmgnA==" saltValue="MnvCBRaQxPRjvpkSdKXkEA==" spinCount="100000" sheet="1" objects="1" scenarios="1"/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D479-D135-40C0-AF37-D107AE4D6AB6}">
  <dimension ref="A1:S61"/>
  <sheetViews>
    <sheetView workbookViewId="0"/>
  </sheetViews>
  <sheetFormatPr defaultRowHeight="15" x14ac:dyDescent="0.25"/>
  <cols>
    <col min="1" max="1" width="36.42578125" customWidth="1"/>
    <col min="2" max="2" width="17.140625" customWidth="1"/>
    <col min="3" max="4" width="24.7109375" customWidth="1"/>
    <col min="5" max="5" width="20.28515625" customWidth="1"/>
    <col min="6" max="6" width="4" customWidth="1"/>
  </cols>
  <sheetData>
    <row r="1" spans="1:12" ht="14.45" customHeight="1" x14ac:dyDescent="0.25">
      <c r="A1" s="2" t="s">
        <v>9</v>
      </c>
    </row>
    <row r="2" spans="1:12" s="3" customFormat="1" ht="14.45" customHeight="1" x14ac:dyDescent="0.25">
      <c r="A2" s="3" t="s">
        <v>609</v>
      </c>
    </row>
    <row r="3" spans="1:12" s="3" customFormat="1" ht="14.45" customHeight="1" x14ac:dyDescent="0.25">
      <c r="A3" s="118" t="s">
        <v>1864</v>
      </c>
      <c r="B3" s="118"/>
      <c r="C3" s="118"/>
      <c r="D3" s="118"/>
    </row>
    <row r="4" spans="1:12" ht="7.15" customHeight="1" x14ac:dyDescent="0.25"/>
    <row r="5" spans="1:12" ht="7.15" customHeight="1" thickBot="1" x14ac:dyDescent="0.3"/>
    <row r="6" spans="1:12" ht="14.45" customHeight="1" thickTop="1" thickBot="1" x14ac:dyDescent="0.3">
      <c r="A6" t="s">
        <v>575</v>
      </c>
      <c r="B6" s="36"/>
      <c r="C6" s="36"/>
      <c r="D6" s="36"/>
      <c r="E6" s="2"/>
      <c r="F6" s="54"/>
      <c r="G6" s="7"/>
      <c r="H6" s="7"/>
      <c r="I6" s="7"/>
      <c r="J6" s="7"/>
      <c r="K6" s="7"/>
      <c r="L6" s="7"/>
    </row>
    <row r="7" spans="1:12" ht="14.45" customHeight="1" thickTop="1" x14ac:dyDescent="0.25">
      <c r="A7" s="1" t="s">
        <v>576</v>
      </c>
      <c r="B7" s="2"/>
      <c r="C7" s="2"/>
      <c r="D7" s="2"/>
      <c r="E7" s="2"/>
      <c r="F7" s="2"/>
    </row>
    <row r="8" spans="1:12" ht="14.45" customHeight="1" thickBot="1" x14ac:dyDescent="0.3"/>
    <row r="9" spans="1:12" ht="14.45" customHeight="1" thickTop="1" thickBot="1" x14ac:dyDescent="0.3">
      <c r="A9" t="s">
        <v>24</v>
      </c>
      <c r="B9" s="36"/>
      <c r="C9" s="2"/>
      <c r="D9" s="2"/>
      <c r="E9" s="36"/>
      <c r="F9" s="54"/>
      <c r="G9" s="7"/>
    </row>
    <row r="10" spans="1:12" ht="14.45" customHeight="1" thickTop="1" thickBot="1" x14ac:dyDescent="0.3"/>
    <row r="11" spans="1:12" ht="14.45" customHeight="1" thickTop="1" thickBot="1" x14ac:dyDescent="0.3">
      <c r="A11" t="s">
        <v>595</v>
      </c>
      <c r="B11" s="2"/>
      <c r="C11" s="2"/>
      <c r="D11" s="2"/>
      <c r="E11" s="36"/>
      <c r="F11" s="54"/>
      <c r="G11" s="7"/>
    </row>
    <row r="12" spans="1:12" ht="14.45" customHeight="1" thickTop="1" x14ac:dyDescent="0.25">
      <c r="B12" s="2"/>
      <c r="C12" s="2"/>
      <c r="D12" s="2"/>
      <c r="E12" s="2"/>
    </row>
    <row r="13" spans="1:12" ht="14.45" customHeight="1" x14ac:dyDescent="0.25">
      <c r="A13" s="2" t="s">
        <v>11</v>
      </c>
    </row>
    <row r="14" spans="1:12" ht="14.45" customHeight="1" x14ac:dyDescent="0.25">
      <c r="A14" s="3" t="s">
        <v>12</v>
      </c>
    </row>
    <row r="15" spans="1:12" ht="14.45" customHeight="1" thickBot="1" x14ac:dyDescent="0.3"/>
    <row r="16" spans="1:12" ht="14.45" customHeight="1" thickTop="1" thickBot="1" x14ac:dyDescent="0.3">
      <c r="A16" s="2" t="s">
        <v>13</v>
      </c>
      <c r="B16" s="121"/>
      <c r="C16" s="122"/>
      <c r="D16" s="122"/>
      <c r="E16" s="122"/>
      <c r="F16" s="123"/>
    </row>
    <row r="17" spans="1:19" ht="14.45" customHeight="1" thickTop="1" thickBot="1" x14ac:dyDescent="0.3"/>
    <row r="18" spans="1:19" ht="14.45" customHeight="1" thickTop="1" thickBot="1" x14ac:dyDescent="0.3">
      <c r="A18" s="2" t="s">
        <v>657</v>
      </c>
      <c r="B18" s="121"/>
      <c r="C18" s="122"/>
      <c r="D18" s="122"/>
      <c r="E18" s="122"/>
      <c r="F18" s="123"/>
    </row>
    <row r="19" spans="1:19" ht="14.45" customHeight="1" thickTop="1" x14ac:dyDescent="0.25">
      <c r="A19" s="3" t="s">
        <v>742</v>
      </c>
    </row>
    <row r="20" spans="1:19" ht="14.45" customHeight="1" thickBot="1" x14ac:dyDescent="0.3"/>
    <row r="21" spans="1:19" ht="18.75" thickTop="1" thickBot="1" x14ac:dyDescent="0.3">
      <c r="A21" s="2" t="s">
        <v>667</v>
      </c>
      <c r="B21" s="53"/>
      <c r="C21" s="6"/>
    </row>
    <row r="22" spans="1:19" ht="18.75" thickTop="1" thickBot="1" x14ac:dyDescent="0.3">
      <c r="A22" s="2" t="s">
        <v>668</v>
      </c>
      <c r="B22" s="53"/>
      <c r="C22" s="6"/>
    </row>
    <row r="23" spans="1:19" ht="14.45" customHeight="1" thickTop="1" thickBot="1" x14ac:dyDescent="0.3"/>
    <row r="24" spans="1:19" ht="14.45" customHeight="1" thickTop="1" thickBot="1" x14ac:dyDescent="0.3">
      <c r="A24" s="2" t="s">
        <v>14</v>
      </c>
      <c r="B24" s="53"/>
      <c r="C24" s="3" t="s">
        <v>670</v>
      </c>
    </row>
    <row r="25" spans="1:19" ht="14.45" customHeight="1" thickTop="1" thickBot="1" x14ac:dyDescent="0.3"/>
    <row r="26" spans="1:19" ht="18.75" thickTop="1" thickBot="1" x14ac:dyDescent="0.3">
      <c r="A26" s="2" t="s">
        <v>669</v>
      </c>
      <c r="B26" s="53"/>
      <c r="C26" s="51" t="s">
        <v>670</v>
      </c>
    </row>
    <row r="27" spans="1:19" ht="18.75" thickTop="1" thickBot="1" x14ac:dyDescent="0.3">
      <c r="A27" s="2" t="s">
        <v>671</v>
      </c>
      <c r="B27" s="53"/>
      <c r="C27" s="51" t="s">
        <v>670</v>
      </c>
    </row>
    <row r="28" spans="1:19" ht="16.5" thickTop="1" thickBot="1" x14ac:dyDescent="0.3"/>
    <row r="29" spans="1:19" ht="17.25" x14ac:dyDescent="0.25">
      <c r="A29" s="2" t="s">
        <v>707</v>
      </c>
      <c r="B29" s="119"/>
      <c r="C29" s="120"/>
      <c r="D29" s="3" t="s">
        <v>670</v>
      </c>
      <c r="F29" s="2"/>
    </row>
    <row r="30" spans="1:19" ht="14.45" customHeight="1" thickTop="1" x14ac:dyDescent="0.25">
      <c r="A30" s="3" t="s">
        <v>607</v>
      </c>
      <c r="C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6.5" thickTop="1" thickBot="1" x14ac:dyDescent="0.3">
      <c r="A32" s="2" t="s">
        <v>15</v>
      </c>
      <c r="B32" s="121"/>
      <c r="C32" s="122"/>
      <c r="D32" s="122"/>
      <c r="E32" s="122"/>
      <c r="F32" s="123"/>
    </row>
    <row r="33" spans="1:6" ht="16.5" thickTop="1" thickBot="1" x14ac:dyDescent="0.3">
      <c r="A33" s="2" t="s">
        <v>16</v>
      </c>
      <c r="B33" s="121"/>
      <c r="C33" s="122"/>
      <c r="D33" s="122"/>
      <c r="E33" s="122"/>
      <c r="F33" s="123"/>
    </row>
    <row r="34" spans="1:6" ht="15.75" thickTop="1" x14ac:dyDescent="0.25">
      <c r="A34" s="3" t="s">
        <v>17</v>
      </c>
    </row>
    <row r="35" spans="1:6" x14ac:dyDescent="0.25">
      <c r="A35" s="3"/>
    </row>
    <row r="36" spans="1:6" x14ac:dyDescent="0.25">
      <c r="A36" s="2" t="s">
        <v>18</v>
      </c>
    </row>
    <row r="37" spans="1:6" x14ac:dyDescent="0.25">
      <c r="A37" s="3" t="s">
        <v>596</v>
      </c>
    </row>
    <row r="38" spans="1:6" ht="15.75" thickBot="1" x14ac:dyDescent="0.3"/>
    <row r="39" spans="1:6" ht="16.5" thickTop="1" thickBot="1" x14ac:dyDescent="0.3">
      <c r="A39" s="2" t="s">
        <v>597</v>
      </c>
      <c r="C39" s="119"/>
      <c r="D39" s="124"/>
      <c r="E39" s="124"/>
      <c r="F39" s="120"/>
    </row>
    <row r="40" spans="1:6" ht="16.5" thickTop="1" thickBot="1" x14ac:dyDescent="0.3"/>
    <row r="41" spans="1:6" ht="16.5" thickTop="1" thickBot="1" x14ac:dyDescent="0.3">
      <c r="A41" s="2" t="s">
        <v>20</v>
      </c>
      <c r="B41" s="53"/>
    </row>
    <row r="42" spans="1:6" ht="16.5" thickTop="1" thickBot="1" x14ac:dyDescent="0.3"/>
    <row r="43" spans="1:6" ht="16.5" thickTop="1" thickBot="1" x14ac:dyDescent="0.3">
      <c r="A43" s="8" t="s">
        <v>658</v>
      </c>
      <c r="B43" s="121"/>
      <c r="C43" s="122"/>
      <c r="D43" s="122"/>
      <c r="E43" s="122"/>
      <c r="F43" s="123"/>
    </row>
    <row r="44" spans="1:6" ht="16.5" thickTop="1" thickBot="1" x14ac:dyDescent="0.3">
      <c r="A44" s="2" t="s">
        <v>14</v>
      </c>
      <c r="B44" s="55"/>
      <c r="C44" s="3" t="s">
        <v>670</v>
      </c>
    </row>
    <row r="45" spans="1:6" ht="16.5" thickTop="1" thickBot="1" x14ac:dyDescent="0.3">
      <c r="A45" s="2" t="s">
        <v>19</v>
      </c>
      <c r="B45" s="119"/>
      <c r="C45" s="120"/>
    </row>
    <row r="46" spans="1:6" ht="16.5" thickTop="1" thickBot="1" x14ac:dyDescent="0.3">
      <c r="A46" s="2" t="s">
        <v>708</v>
      </c>
      <c r="B46" s="53"/>
    </row>
    <row r="47" spans="1:6" ht="15.75" thickTop="1" x14ac:dyDescent="0.25"/>
    <row r="48" spans="1:6" x14ac:dyDescent="0.25">
      <c r="A48" s="2" t="s">
        <v>21</v>
      </c>
    </row>
    <row r="49" spans="1:6" x14ac:dyDescent="0.25">
      <c r="A49" s="3" t="s">
        <v>1825</v>
      </c>
    </row>
    <row r="50" spans="1:6" ht="15.75" thickBot="1" x14ac:dyDescent="0.3">
      <c r="A50" s="3"/>
    </row>
    <row r="51" spans="1:6" ht="16.5" thickTop="1" thickBot="1" x14ac:dyDescent="0.3">
      <c r="A51" s="2" t="s">
        <v>22</v>
      </c>
      <c r="B51" s="119"/>
      <c r="C51" s="120"/>
    </row>
    <row r="52" spans="1:6" ht="16.5" thickTop="1" thickBot="1" x14ac:dyDescent="0.3">
      <c r="A52" s="2" t="s">
        <v>23</v>
      </c>
      <c r="B52" s="119"/>
      <c r="C52" s="120"/>
    </row>
    <row r="53" spans="1:6" ht="16.5" thickTop="1" thickBot="1" x14ac:dyDescent="0.3">
      <c r="A53" s="2" t="s">
        <v>608</v>
      </c>
      <c r="B53" s="119"/>
      <c r="C53" s="124"/>
      <c r="D53" s="124"/>
      <c r="E53" s="124"/>
      <c r="F53" s="120"/>
    </row>
    <row r="54" spans="1:6" ht="16.5" thickTop="1" thickBot="1" x14ac:dyDescent="0.3">
      <c r="A54" s="2" t="s">
        <v>486</v>
      </c>
      <c r="B54" s="119"/>
      <c r="C54" s="120"/>
    </row>
    <row r="55" spans="1:6" ht="16.5" thickTop="1" thickBot="1" x14ac:dyDescent="0.3">
      <c r="A55" s="2" t="s">
        <v>659</v>
      </c>
      <c r="B55" s="53"/>
    </row>
    <row r="56" spans="1:6" ht="15.75" thickTop="1" x14ac:dyDescent="0.25"/>
    <row r="58" spans="1:6" ht="17.25" x14ac:dyDescent="0.25">
      <c r="A58" s="59" t="s">
        <v>821</v>
      </c>
    </row>
    <row r="59" spans="1:6" ht="17.25" x14ac:dyDescent="0.25">
      <c r="A59" s="60" t="s">
        <v>822</v>
      </c>
    </row>
    <row r="60" spans="1:6" ht="17.25" x14ac:dyDescent="0.25">
      <c r="A60" s="6" t="s">
        <v>823</v>
      </c>
    </row>
    <row r="61" spans="1:6" ht="17.25" x14ac:dyDescent="0.25">
      <c r="A61" s="6" t="s">
        <v>824</v>
      </c>
    </row>
  </sheetData>
  <sheetProtection algorithmName="SHA-512" hashValue="RzxqlBRGQq4g+SsBiWONxDjuaO3Oar1OPDqUjA7vHU7T6EFlkFaZ80425d2a/k7/zaMS+NFBEHNdULlJE4sTZw==" saltValue="5G85ex9cklGrTn8Wh61xJQ==" spinCount="100000" sheet="1" objects="1" scenarios="1"/>
  <mergeCells count="13">
    <mergeCell ref="A3:D3"/>
    <mergeCell ref="B54:C54"/>
    <mergeCell ref="B43:F43"/>
    <mergeCell ref="B53:F53"/>
    <mergeCell ref="B16:F16"/>
    <mergeCell ref="B18:F18"/>
    <mergeCell ref="B32:F32"/>
    <mergeCell ref="B33:F33"/>
    <mergeCell ref="C39:F39"/>
    <mergeCell ref="B29:C29"/>
    <mergeCell ref="B45:C45"/>
    <mergeCell ref="B51:C51"/>
    <mergeCell ref="B52:C52"/>
  </mergeCells>
  <hyperlinks>
    <hyperlink ref="A58" r:id="rId1" xr:uid="{2F89F0F4-3D30-4F33-86FF-5E65DB65589A}"/>
    <hyperlink ref="A59" r:id="rId2" xr:uid="{5FCF3512-DEDC-4D42-971D-8A8B6DD6B4CA}"/>
    <hyperlink ref="A60" r:id="rId3" xr:uid="{8BC687E1-BEC4-4CB6-8432-46D66D016E23}"/>
    <hyperlink ref="A61" r:id="rId4" xr:uid="{0FDAEDF0-7700-48D0-89EC-B9D7E767B2FD}"/>
    <hyperlink ref="A3" r:id="rId5" xr:uid="{727CEDC4-A558-487C-B1E5-6DA6971D4EC2}"/>
  </hyperlinks>
  <pageMargins left="0.5" right="0.5" top="0.5" bottom="0.5" header="0.3" footer="0.3"/>
  <pageSetup orientation="landscape" r:id="rId6"/>
  <headerFooter>
    <oddHeader>&amp;RPage &amp;P of &amp;N</oddHeader>
  </headerFooter>
  <rowBreaks count="1" manualBreakCount="1"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E8CDB62-E5CC-40B8-BC01-C6D1E17480FE}">
          <x14:formula1>
            <xm:f>'Drop Down Lists'!$C$7:$C$142</xm:f>
          </x14:formula1>
          <xm:sqref>B29 C30</xm:sqref>
        </x14:dataValidation>
        <x14:dataValidation type="list" allowBlank="1" showInputMessage="1" showErrorMessage="1" xr:uid="{019BA07B-61DD-491A-8EE9-03537DAD8093}">
          <x14:formula1>
            <xm:f>'Drop Down Lists'!$H$17:$H$24</xm:f>
          </x14:formula1>
          <xm:sqref>B26</xm:sqref>
        </x14:dataValidation>
        <x14:dataValidation type="list" allowBlank="1" showInputMessage="1" showErrorMessage="1" xr:uid="{E5C178C3-8B81-4D11-9E14-B247FE3E6751}">
          <x14:formula1>
            <xm:f>'Drop Down Lists'!$H$26:$H$94</xm:f>
          </x14:formula1>
          <xm:sqref>B27</xm:sqref>
        </x14:dataValidation>
        <x14:dataValidation type="list" allowBlank="1" showInputMessage="1" showErrorMessage="1" xr:uid="{96071E2D-5DE1-4569-ACBE-36FC6A536924}">
          <x14:formula1>
            <xm:f>'Drop Down Lists'!$H$11:$H$12</xm:f>
          </x14:formula1>
          <xm:sqref>F6 F9 F11</xm:sqref>
        </x14:dataValidation>
        <x14:dataValidation type="list" allowBlank="1" showInputMessage="1" showErrorMessage="1" xr:uid="{AC7A1C35-935B-45BC-B4B7-2F5E52E4F698}">
          <x14:formula1>
            <xm:f>'Drop Down Lists'!$H$96:$H$119</xm:f>
          </x14:formula1>
          <xm:sqref>B24 B44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6BC0-A59E-438E-A448-0C2536435264}">
  <dimension ref="A1:O80"/>
  <sheetViews>
    <sheetView workbookViewId="0"/>
  </sheetViews>
  <sheetFormatPr defaultRowHeight="15" x14ac:dyDescent="0.25"/>
  <cols>
    <col min="1" max="2" width="4" customWidth="1"/>
    <col min="15" max="15" width="9.28515625" customWidth="1"/>
  </cols>
  <sheetData>
    <row r="1" spans="1:15" s="2" customFormat="1" ht="14.45" customHeight="1" x14ac:dyDescent="0.25">
      <c r="A1" s="2" t="s">
        <v>64</v>
      </c>
    </row>
    <row r="2" spans="1:15" s="3" customFormat="1" ht="14.45" customHeight="1" x14ac:dyDescent="0.25">
      <c r="A2" s="3" t="s">
        <v>770</v>
      </c>
    </row>
    <row r="3" spans="1:15" s="3" customFormat="1" ht="14.45" customHeight="1" x14ac:dyDescent="0.25">
      <c r="A3" s="3" t="s">
        <v>1826</v>
      </c>
    </row>
    <row r="4" spans="1:15" s="3" customFormat="1" ht="14.45" customHeight="1" x14ac:dyDescent="0.25">
      <c r="A4" s="5" t="s">
        <v>1827</v>
      </c>
    </row>
    <row r="5" spans="1:15" s="3" customFormat="1" ht="7.15" customHeight="1" x14ac:dyDescent="0.25"/>
    <row r="6" spans="1:15" s="3" customFormat="1" ht="7.15" customHeight="1" thickBot="1" x14ac:dyDescent="0.3"/>
    <row r="7" spans="1:15" ht="15" customHeight="1" thickTop="1" thickBot="1" x14ac:dyDescent="0.3">
      <c r="A7" s="54"/>
      <c r="B7" s="2" t="s">
        <v>70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 ht="6.95" customHeight="1" thickTop="1" thickBot="1" x14ac:dyDescent="0.3"/>
    <row r="9" spans="1:15" ht="15.6" customHeight="1" thickTop="1" thickBot="1" x14ac:dyDescent="0.3">
      <c r="A9" s="54"/>
      <c r="B9" s="2" t="s">
        <v>580</v>
      </c>
      <c r="C9" s="2"/>
      <c r="D9" s="2"/>
      <c r="E9" s="2"/>
      <c r="F9" s="2"/>
    </row>
    <row r="10" spans="1:15" ht="14.45" customHeight="1" thickTop="1" x14ac:dyDescent="0.25">
      <c r="B10" s="37" t="s">
        <v>577</v>
      </c>
    </row>
    <row r="11" spans="1:15" ht="6.95" customHeight="1" thickBot="1" x14ac:dyDescent="0.3"/>
    <row r="12" spans="1:15" ht="15" customHeight="1" thickTop="1" thickBot="1" x14ac:dyDescent="0.3">
      <c r="A12" s="54"/>
      <c r="B12" s="2" t="s">
        <v>672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6.95" customHeight="1" thickTop="1" thickBot="1" x14ac:dyDescent="0.3">
      <c r="B13" s="3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6.899999999999999" customHeight="1" thickTop="1" thickBot="1" x14ac:dyDescent="0.3">
      <c r="A14" s="54"/>
      <c r="B14" s="2" t="s">
        <v>660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4.45" customHeight="1" thickTop="1" x14ac:dyDescent="0.25">
      <c r="B15" s="2" t="s">
        <v>579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4.45" customHeight="1" x14ac:dyDescent="0.25">
      <c r="B16" s="37" t="s">
        <v>578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9.9499999999999993" customHeight="1" x14ac:dyDescent="0.25"/>
    <row r="18" spans="1:15" ht="14.45" customHeight="1" x14ac:dyDescent="0.25">
      <c r="A18" s="34" t="s">
        <v>898</v>
      </c>
      <c r="B18" s="2" t="s">
        <v>899</v>
      </c>
    </row>
    <row r="19" spans="1:15" ht="14.45" customHeight="1" x14ac:dyDescent="0.25">
      <c r="B19" s="2" t="s">
        <v>769</v>
      </c>
      <c r="C19" s="2"/>
      <c r="D19" s="2"/>
      <c r="E19" s="2"/>
      <c r="F19" s="2"/>
      <c r="G19" s="2"/>
      <c r="H19" s="2"/>
      <c r="I19" s="2"/>
      <c r="J19" s="2"/>
    </row>
    <row r="20" spans="1:15" ht="14.45" customHeight="1" x14ac:dyDescent="0.25">
      <c r="B20" s="3" t="s">
        <v>1848</v>
      </c>
      <c r="C20" s="2"/>
      <c r="D20" s="2"/>
      <c r="E20" s="2"/>
      <c r="F20" s="2"/>
      <c r="G20" s="2"/>
      <c r="H20" s="2"/>
      <c r="I20" s="2"/>
      <c r="J20" s="2"/>
    </row>
    <row r="21" spans="1:15" ht="6.95" customHeight="1" thickBot="1" x14ac:dyDescent="0.3"/>
    <row r="22" spans="1:15" ht="14.45" customHeight="1" thickTop="1" thickBot="1" x14ac:dyDescent="0.3">
      <c r="B22" s="54"/>
      <c r="C22" t="s">
        <v>581</v>
      </c>
    </row>
    <row r="23" spans="1:15" ht="14.45" customHeight="1" thickTop="1" x14ac:dyDescent="0.25">
      <c r="C23" s="3" t="s">
        <v>583</v>
      </c>
    </row>
    <row r="24" spans="1:15" ht="14.45" customHeight="1" x14ac:dyDescent="0.25">
      <c r="C24" s="3" t="s">
        <v>582</v>
      </c>
    </row>
    <row r="25" spans="1:15" ht="6.95" customHeight="1" thickBot="1" x14ac:dyDescent="0.3"/>
    <row r="26" spans="1:15" ht="14.45" customHeight="1" thickTop="1" thickBot="1" x14ac:dyDescent="0.3">
      <c r="B26" s="54"/>
      <c r="C26" t="s">
        <v>743</v>
      </c>
    </row>
    <row r="27" spans="1:15" ht="6.95" customHeight="1" thickTop="1" thickBot="1" x14ac:dyDescent="0.3"/>
    <row r="28" spans="1:15" ht="14.45" customHeight="1" thickTop="1" thickBot="1" x14ac:dyDescent="0.3">
      <c r="B28" s="91"/>
      <c r="C28" s="2" t="s">
        <v>65</v>
      </c>
    </row>
    <row r="29" spans="1:15" ht="9.9499999999999993" customHeight="1" thickTop="1" x14ac:dyDescent="0.25"/>
    <row r="30" spans="1:15" ht="14.45" customHeight="1" x14ac:dyDescent="0.25">
      <c r="A30" s="34" t="s">
        <v>900</v>
      </c>
      <c r="B30" s="2" t="s">
        <v>901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4.45" customHeight="1" x14ac:dyDescent="0.25">
      <c r="B31" s="2" t="s">
        <v>584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6.95" customHeight="1" thickBot="1" x14ac:dyDescent="0.3"/>
    <row r="33" spans="1:15" ht="14.45" customHeight="1" thickTop="1" thickBot="1" x14ac:dyDescent="0.3">
      <c r="B33" s="54"/>
      <c r="C33" t="s">
        <v>586</v>
      </c>
    </row>
    <row r="34" spans="1:15" ht="14.45" customHeight="1" thickTop="1" x14ac:dyDescent="0.25">
      <c r="C34" s="3" t="s">
        <v>585</v>
      </c>
      <c r="D34" s="3"/>
      <c r="E34" s="3"/>
      <c r="F34" s="3"/>
      <c r="G34" s="3"/>
      <c r="H34" s="3"/>
      <c r="I34" s="3"/>
      <c r="J34" s="3"/>
      <c r="K34" s="3"/>
    </row>
    <row r="35" spans="1:15" ht="6.95" customHeight="1" thickBot="1" x14ac:dyDescent="0.3"/>
    <row r="36" spans="1:15" ht="14.45" customHeight="1" thickTop="1" thickBot="1" x14ac:dyDescent="0.3">
      <c r="C36" t="s">
        <v>66</v>
      </c>
      <c r="I36" s="119"/>
      <c r="J36" s="124"/>
      <c r="K36" s="124"/>
      <c r="L36" s="124"/>
      <c r="M36" s="124"/>
      <c r="N36" s="124"/>
      <c r="O36" s="120"/>
    </row>
    <row r="37" spans="1:15" ht="14.45" customHeight="1" thickTop="1" thickBot="1" x14ac:dyDescent="0.3">
      <c r="C37" t="s">
        <v>67</v>
      </c>
      <c r="I37" s="119"/>
      <c r="J37" s="124"/>
      <c r="K37" s="124"/>
      <c r="L37" s="124"/>
      <c r="M37" s="124"/>
      <c r="N37" s="124"/>
      <c r="O37" s="120"/>
    </row>
    <row r="38" spans="1:15" ht="14.45" customHeight="1" thickTop="1" thickBot="1" x14ac:dyDescent="0.3">
      <c r="C38" t="s">
        <v>68</v>
      </c>
      <c r="I38" s="119"/>
      <c r="J38" s="124"/>
      <c r="K38" s="124"/>
      <c r="L38" s="124"/>
      <c r="M38" s="124"/>
      <c r="N38" s="124"/>
      <c r="O38" s="120"/>
    </row>
    <row r="39" spans="1:15" ht="14.45" customHeight="1" thickTop="1" thickBot="1" x14ac:dyDescent="0.3">
      <c r="C39" t="s">
        <v>69</v>
      </c>
      <c r="I39" s="119"/>
      <c r="J39" s="124"/>
      <c r="K39" s="124"/>
      <c r="L39" s="124"/>
      <c r="M39" s="124"/>
      <c r="N39" s="124"/>
      <c r="O39" s="120"/>
    </row>
    <row r="40" spans="1:15" ht="6.95" customHeight="1" thickTop="1" thickBot="1" x14ac:dyDescent="0.3"/>
    <row r="41" spans="1:15" ht="14.45" customHeight="1" thickTop="1" thickBot="1" x14ac:dyDescent="0.3">
      <c r="B41" s="54"/>
      <c r="C41" s="2" t="s">
        <v>65</v>
      </c>
    </row>
    <row r="42" spans="1:15" ht="9.9499999999999993" customHeight="1" thickTop="1" x14ac:dyDescent="0.25"/>
    <row r="43" spans="1:15" ht="17.25" x14ac:dyDescent="0.25">
      <c r="A43" t="s">
        <v>768</v>
      </c>
    </row>
    <row r="44" spans="1:15" x14ac:dyDescent="0.25">
      <c r="A44" t="s">
        <v>767</v>
      </c>
    </row>
    <row r="45" spans="1:15" ht="6.95" customHeight="1" x14ac:dyDescent="0.25"/>
    <row r="46" spans="1:15" ht="17.25" x14ac:dyDescent="0.25">
      <c r="A46" t="s">
        <v>587</v>
      </c>
    </row>
    <row r="47" spans="1:15" x14ac:dyDescent="0.25">
      <c r="A47" t="s">
        <v>598</v>
      </c>
    </row>
    <row r="48" spans="1:15" x14ac:dyDescent="0.25">
      <c r="A48" t="s">
        <v>599</v>
      </c>
    </row>
    <row r="49" spans="1:15" x14ac:dyDescent="0.25">
      <c r="A49" t="s">
        <v>588</v>
      </c>
    </row>
    <row r="50" spans="1:15" ht="6.95" customHeight="1" x14ac:dyDescent="0.25"/>
    <row r="51" spans="1:15" ht="17.25" x14ac:dyDescent="0.25">
      <c r="A51" t="s">
        <v>589</v>
      </c>
    </row>
    <row r="52" spans="1:15" x14ac:dyDescent="0.25">
      <c r="A52" t="s">
        <v>817</v>
      </c>
    </row>
    <row r="53" spans="1:15" x14ac:dyDescent="0.25">
      <c r="A53" t="s">
        <v>818</v>
      </c>
    </row>
    <row r="54" spans="1:15" x14ac:dyDescent="0.25">
      <c r="A54" t="s">
        <v>1850</v>
      </c>
    </row>
    <row r="55" spans="1:15" x14ac:dyDescent="0.25">
      <c r="A55" s="126" t="s">
        <v>1851</v>
      </c>
      <c r="B55" s="127"/>
      <c r="C55" s="127"/>
      <c r="D55" s="127"/>
      <c r="E55" s="127"/>
      <c r="F55" s="127"/>
      <c r="G55" s="127"/>
      <c r="H55" s="127"/>
      <c r="I55" s="127"/>
    </row>
    <row r="56" spans="1:15" ht="6.95" customHeight="1" x14ac:dyDescent="0.25"/>
    <row r="57" spans="1:15" ht="17.25" x14ac:dyDescent="0.25">
      <c r="A57" t="s">
        <v>1828</v>
      </c>
      <c r="F57" s="126" t="s">
        <v>1829</v>
      </c>
      <c r="G57" s="127"/>
      <c r="H57" s="127"/>
      <c r="I57" s="127"/>
      <c r="J57" s="127"/>
      <c r="K57" s="127"/>
      <c r="L57" s="127"/>
      <c r="M57" s="92"/>
      <c r="N57" s="92"/>
      <c r="O57" s="92"/>
    </row>
    <row r="58" spans="1:15" x14ac:dyDescent="0.25">
      <c r="A58" s="93" t="s">
        <v>862</v>
      </c>
      <c r="B58" s="94" t="s">
        <v>1830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</row>
    <row r="59" spans="1:15" x14ac:dyDescent="0.25">
      <c r="A59" s="95"/>
      <c r="B59" s="95" t="s">
        <v>1831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</row>
    <row r="60" spans="1:15" x14ac:dyDescent="0.25">
      <c r="A60" s="93" t="s">
        <v>864</v>
      </c>
      <c r="B60" s="95" t="s">
        <v>1832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ht="5.0999999999999996" customHeight="1" x14ac:dyDescent="0.25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x14ac:dyDescent="0.25">
      <c r="A62" s="95"/>
      <c r="B62" s="94" t="s">
        <v>1833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x14ac:dyDescent="0.25">
      <c r="A63" s="95"/>
      <c r="B63" s="95" t="s">
        <v>1834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x14ac:dyDescent="0.25">
      <c r="A64" s="95"/>
      <c r="B64" s="94" t="s">
        <v>1835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x14ac:dyDescent="0.25">
      <c r="A65" s="95"/>
      <c r="B65" s="95" t="s">
        <v>1836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</row>
    <row r="66" spans="1:15" ht="5.0999999999999996" customHeight="1" x14ac:dyDescent="0.2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</row>
    <row r="67" spans="1:15" x14ac:dyDescent="0.25">
      <c r="A67" s="95"/>
      <c r="B67" s="96" t="s">
        <v>1837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</row>
    <row r="68" spans="1:15" x14ac:dyDescent="0.25">
      <c r="A68" s="95"/>
      <c r="B68" s="97" t="s">
        <v>1838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x14ac:dyDescent="0.25">
      <c r="A69" s="95"/>
      <c r="B69" s="95" t="s">
        <v>1839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x14ac:dyDescent="0.25">
      <c r="A70" s="95"/>
      <c r="B70" s="95" t="s">
        <v>1840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</row>
    <row r="71" spans="1:15" x14ac:dyDescent="0.25">
      <c r="A71" s="95"/>
      <c r="B71" s="95" t="s">
        <v>1841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x14ac:dyDescent="0.25">
      <c r="A72" s="95"/>
      <c r="B72" s="95" t="s">
        <v>1842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5.0999999999999996" customHeight="1" x14ac:dyDescent="0.2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</row>
    <row r="74" spans="1:15" x14ac:dyDescent="0.25">
      <c r="A74" s="95"/>
      <c r="B74" s="98" t="s">
        <v>1843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</row>
    <row r="75" spans="1:15" x14ac:dyDescent="0.25">
      <c r="A75" s="95"/>
      <c r="B75" s="95" t="s">
        <v>1844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</row>
    <row r="76" spans="1:15" x14ac:dyDescent="0.25">
      <c r="A76" s="95"/>
      <c r="B76" s="95" t="s">
        <v>1845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</row>
    <row r="77" spans="1:15" x14ac:dyDescent="0.25">
      <c r="A77" s="95"/>
      <c r="B77" s="95" t="s">
        <v>1846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</row>
    <row r="78" spans="1:15" x14ac:dyDescent="0.25">
      <c r="A78" s="95"/>
      <c r="B78" s="95" t="s">
        <v>1847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</row>
    <row r="79" spans="1:15" ht="6.95" customHeight="1" x14ac:dyDescent="0.25"/>
    <row r="80" spans="1:15" ht="17.25" x14ac:dyDescent="0.25">
      <c r="A80" s="125" t="s">
        <v>1849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</row>
  </sheetData>
  <sheetProtection algorithmName="SHA-512" hashValue="1HxMSvk6Eg0blDY2QFu1aZyjJNjO0z6OiTs2G3gqR183BeUKK+hhqA7K+cd4lKzSN1jBO7zL3O43dqRu9QqWrw==" saltValue="6ndSIhCDGmB9aZip+b9jdQ==" spinCount="100000" sheet="1" objects="1" scenarios="1"/>
  <mergeCells count="7">
    <mergeCell ref="A80:O80"/>
    <mergeCell ref="A55:I55"/>
    <mergeCell ref="I36:O36"/>
    <mergeCell ref="I37:O37"/>
    <mergeCell ref="I38:O38"/>
    <mergeCell ref="I39:O39"/>
    <mergeCell ref="F57:L57"/>
  </mergeCells>
  <hyperlinks>
    <hyperlink ref="F57" r:id="rId1" xr:uid="{BA87DC9D-37E1-4674-B563-9DC1D56AC38C}"/>
    <hyperlink ref="A80" r:id="rId2" xr:uid="{33C9DDD3-5322-4B22-946B-B72C8152D8C6}"/>
    <hyperlink ref="A55" r:id="rId3" xr:uid="{06196F0B-0E92-4CB1-81E6-A4466576666B}"/>
  </hyperlinks>
  <pageMargins left="0.5" right="0.5" top="0.5" bottom="0.5" header="0.3" footer="0.3"/>
  <pageSetup orientation="landscape" r:id="rId4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AA81F-85A7-47A5-B6C3-4FF33888B5BA}">
          <x14:formula1>
            <xm:f>'Drop Down Lists'!$H$11:$H$12</xm:f>
          </x14:formula1>
          <xm:sqref>A7 A9 A12 B22 B26 B28 B33 B41 A14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0B88-A060-428A-AA3D-CC45BDEEB989}">
  <dimension ref="A1:N94"/>
  <sheetViews>
    <sheetView workbookViewId="0"/>
  </sheetViews>
  <sheetFormatPr defaultRowHeight="15" x14ac:dyDescent="0.25"/>
  <cols>
    <col min="1" max="1" width="3.85546875" customWidth="1"/>
    <col min="4" max="5" width="12.28515625" customWidth="1"/>
    <col min="7" max="7" width="10.28515625" customWidth="1"/>
    <col min="13" max="13" width="8.7109375" customWidth="1"/>
    <col min="14" max="14" width="6.85546875" customWidth="1"/>
  </cols>
  <sheetData>
    <row r="1" spans="1:14" ht="14.45" customHeight="1" x14ac:dyDescent="0.25">
      <c r="A1" s="2" t="s">
        <v>63</v>
      </c>
      <c r="B1" s="2"/>
    </row>
    <row r="2" spans="1:14" ht="14.45" customHeight="1" x14ac:dyDescent="0.25">
      <c r="A2" s="3" t="s">
        <v>772</v>
      </c>
      <c r="B2" s="3"/>
      <c r="C2" s="3"/>
      <c r="D2" s="3"/>
      <c r="E2" s="3"/>
      <c r="F2" s="3"/>
      <c r="G2" s="3"/>
      <c r="H2" s="3"/>
      <c r="I2" s="3"/>
      <c r="J2" s="3"/>
    </row>
    <row r="3" spans="1:14" ht="14.45" customHeight="1" x14ac:dyDescent="0.25">
      <c r="A3" s="3" t="s">
        <v>771</v>
      </c>
      <c r="B3" s="3"/>
      <c r="C3" s="3"/>
      <c r="D3" s="3"/>
      <c r="E3" s="3"/>
      <c r="F3" s="3"/>
      <c r="G3" s="3"/>
      <c r="H3" s="3"/>
      <c r="I3" s="3"/>
      <c r="J3" s="3"/>
    </row>
    <row r="4" spans="1:14" ht="14.45" customHeight="1" x14ac:dyDescent="0.25"/>
    <row r="5" spans="1:14" ht="14.45" customHeight="1" x14ac:dyDescent="0.25">
      <c r="A5" s="37" t="s">
        <v>744</v>
      </c>
      <c r="B5" s="37"/>
      <c r="C5" s="45"/>
    </row>
    <row r="6" spans="1:14" ht="14.45" customHeight="1" thickBot="1" x14ac:dyDescent="0.3"/>
    <row r="7" spans="1:14" ht="14.45" customHeight="1" thickTop="1" thickBot="1" x14ac:dyDescent="0.3">
      <c r="A7" s="54"/>
      <c r="B7" s="2" t="s">
        <v>27</v>
      </c>
      <c r="C7" s="2"/>
      <c r="D7" s="2"/>
      <c r="E7" s="2"/>
      <c r="F7" s="2"/>
      <c r="G7" s="2"/>
      <c r="H7" s="2"/>
      <c r="I7" s="2"/>
    </row>
    <row r="8" spans="1:14" ht="14.45" customHeight="1" thickTop="1" thickBot="1" x14ac:dyDescent="0.3">
      <c r="B8" t="s">
        <v>25</v>
      </c>
      <c r="E8" s="53"/>
      <c r="H8" t="s">
        <v>26</v>
      </c>
      <c r="M8" s="119"/>
      <c r="N8" s="120"/>
    </row>
    <row r="9" spans="1:14" ht="14.45" customHeight="1" thickTop="1" thickBot="1" x14ac:dyDescent="0.3">
      <c r="H9" t="s">
        <v>30</v>
      </c>
      <c r="M9" s="119"/>
      <c r="N9" s="120"/>
    </row>
    <row r="10" spans="1:14" ht="14.45" customHeight="1" thickTop="1" thickBot="1" x14ac:dyDescent="0.3"/>
    <row r="11" spans="1:14" ht="14.45" customHeight="1" thickTop="1" thickBot="1" x14ac:dyDescent="0.3">
      <c r="A11" s="54"/>
      <c r="B11" s="2" t="s">
        <v>28</v>
      </c>
      <c r="C11" s="2"/>
      <c r="D11" s="2"/>
      <c r="E11" s="2"/>
      <c r="F11" s="2"/>
    </row>
    <row r="12" spans="1:14" ht="14.45" customHeight="1" thickTop="1" thickBot="1" x14ac:dyDescent="0.3">
      <c r="B12" t="s">
        <v>25</v>
      </c>
      <c r="E12" s="53"/>
      <c r="F12" t="s">
        <v>837</v>
      </c>
      <c r="H12" t="s">
        <v>26</v>
      </c>
      <c r="M12" s="119"/>
      <c r="N12" s="120"/>
    </row>
    <row r="13" spans="1:14" ht="14.45" customHeight="1" thickTop="1" thickBot="1" x14ac:dyDescent="0.3">
      <c r="B13" t="s">
        <v>29</v>
      </c>
      <c r="E13" s="53"/>
      <c r="F13" t="s">
        <v>837</v>
      </c>
      <c r="G13" s="2"/>
      <c r="H13" t="s">
        <v>30</v>
      </c>
      <c r="M13" s="129"/>
      <c r="N13" s="120"/>
    </row>
    <row r="14" spans="1:14" ht="14.45" customHeight="1" thickTop="1" x14ac:dyDescent="0.25">
      <c r="B14" t="s">
        <v>686</v>
      </c>
      <c r="E14" s="143" t="e">
        <f>SUM(E13-E12)/E12</f>
        <v>#DIV/0!</v>
      </c>
      <c r="F14" s="3" t="s">
        <v>704</v>
      </c>
      <c r="M14" s="2"/>
      <c r="N14" s="2"/>
    </row>
    <row r="15" spans="1:14" ht="14.45" customHeight="1" x14ac:dyDescent="0.25">
      <c r="F15" s="128"/>
      <c r="G15" s="128"/>
    </row>
    <row r="16" spans="1:14" ht="14.45" customHeight="1" thickBot="1" x14ac:dyDescent="0.3"/>
    <row r="17" spans="1:14" ht="14.45" customHeight="1" thickTop="1" thickBot="1" x14ac:dyDescent="0.3">
      <c r="A17" s="54"/>
      <c r="B17" s="2" t="s">
        <v>31</v>
      </c>
      <c r="C17" s="2"/>
      <c r="D17" s="2"/>
    </row>
    <row r="18" spans="1:14" ht="14.45" customHeight="1" thickTop="1" thickBot="1" x14ac:dyDescent="0.3">
      <c r="B18" t="s">
        <v>32</v>
      </c>
      <c r="F18" s="119"/>
      <c r="G18" s="120"/>
    </row>
    <row r="19" spans="1:14" ht="14.45" customHeight="1" thickTop="1" thickBot="1" x14ac:dyDescent="0.3">
      <c r="B19" t="s">
        <v>33</v>
      </c>
      <c r="E19" s="53"/>
    </row>
    <row r="20" spans="1:14" ht="14.45" customHeight="1" thickTop="1" thickBot="1" x14ac:dyDescent="0.3"/>
    <row r="21" spans="1:14" ht="14.45" customHeight="1" thickTop="1" thickBot="1" x14ac:dyDescent="0.3">
      <c r="A21" s="54"/>
      <c r="B21" s="2" t="s">
        <v>34</v>
      </c>
      <c r="C21" s="2"/>
      <c r="D21" s="2"/>
      <c r="E21" s="2"/>
    </row>
    <row r="22" spans="1:14" ht="14.45" customHeight="1" thickTop="1" thickBot="1" x14ac:dyDescent="0.3"/>
    <row r="23" spans="1:14" ht="14.45" customHeight="1" thickTop="1" thickBot="1" x14ac:dyDescent="0.3">
      <c r="A23" s="54"/>
      <c r="B23" s="2" t="s">
        <v>35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4.45" customHeight="1" thickTop="1" thickBot="1" x14ac:dyDescent="0.3"/>
    <row r="25" spans="1:14" ht="14.45" customHeight="1" thickTop="1" thickBot="1" x14ac:dyDescent="0.3">
      <c r="A25" s="54"/>
      <c r="B25" s="2" t="s">
        <v>36</v>
      </c>
      <c r="C25" s="2"/>
      <c r="D25" s="2"/>
      <c r="E25" s="2"/>
    </row>
    <row r="26" spans="1:14" ht="14.45" customHeight="1" thickTop="1" thickBot="1" x14ac:dyDescent="0.3"/>
    <row r="27" spans="1:14" ht="14.45" customHeight="1" thickTop="1" thickBot="1" x14ac:dyDescent="0.3">
      <c r="A27" s="54"/>
      <c r="B27" s="2" t="s">
        <v>37</v>
      </c>
      <c r="C27" s="2"/>
      <c r="D27" s="2"/>
      <c r="E27" s="2"/>
      <c r="F27" s="2"/>
      <c r="G27" s="2"/>
      <c r="H27" s="2"/>
      <c r="I27" s="2"/>
    </row>
    <row r="28" spans="1:14" ht="14.45" customHeight="1" thickTop="1" thickBot="1" x14ac:dyDescent="0.3">
      <c r="B28" t="s">
        <v>601</v>
      </c>
      <c r="H28" s="53"/>
      <c r="I28" s="3" t="s">
        <v>670</v>
      </c>
    </row>
    <row r="29" spans="1:14" ht="14.45" customHeight="1" thickTop="1" thickBot="1" x14ac:dyDescent="0.3">
      <c r="B29" t="s">
        <v>600</v>
      </c>
      <c r="H29" s="53"/>
      <c r="I29" s="3" t="s">
        <v>670</v>
      </c>
    </row>
    <row r="30" spans="1:14" ht="14.45" customHeight="1" thickTop="1" thickBot="1" x14ac:dyDescent="0.3"/>
    <row r="31" spans="1:14" ht="14.45" customHeight="1" thickTop="1" thickBot="1" x14ac:dyDescent="0.3">
      <c r="A31" s="54"/>
      <c r="B31" s="2" t="s">
        <v>745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4.45" customHeight="1" thickTop="1" thickBot="1" x14ac:dyDescent="0.3"/>
    <row r="33" spans="1:14" ht="14.45" customHeight="1" thickTop="1" thickBot="1" x14ac:dyDescent="0.3">
      <c r="A33" s="54"/>
      <c r="B33" s="2" t="s">
        <v>38</v>
      </c>
      <c r="C33" s="2"/>
      <c r="D33" s="2"/>
      <c r="E33" s="2"/>
      <c r="F33" s="2"/>
      <c r="G33" s="2"/>
      <c r="H33" s="2"/>
      <c r="I33" s="2"/>
    </row>
    <row r="34" spans="1:14" ht="14.45" customHeight="1" thickTop="1" thickBot="1" x14ac:dyDescent="0.3"/>
    <row r="35" spans="1:14" ht="14.45" customHeight="1" thickTop="1" thickBot="1" x14ac:dyDescent="0.3">
      <c r="A35" s="54"/>
      <c r="B35" s="2" t="s">
        <v>39</v>
      </c>
      <c r="C35" s="2"/>
      <c r="D35" s="2"/>
      <c r="E35" s="2"/>
      <c r="F35" s="2"/>
      <c r="G35" s="2"/>
      <c r="H35" s="2"/>
      <c r="I35" s="2"/>
      <c r="J35" s="2"/>
      <c r="K35" s="2"/>
    </row>
    <row r="36" spans="1:14" ht="14.45" customHeight="1" thickTop="1" thickBot="1" x14ac:dyDescent="0.3"/>
    <row r="37" spans="1:14" ht="14.45" customHeight="1" thickTop="1" thickBot="1" x14ac:dyDescent="0.3">
      <c r="A37" s="54"/>
      <c r="B37" s="2" t="s">
        <v>661</v>
      </c>
      <c r="C37" s="2"/>
      <c r="D37" s="2"/>
      <c r="E37" s="2"/>
      <c r="F37" s="2"/>
      <c r="G37" s="2"/>
      <c r="H37" s="2"/>
      <c r="I37" s="2"/>
    </row>
    <row r="38" spans="1:14" ht="14.45" customHeight="1" thickTop="1" thickBot="1" x14ac:dyDescent="0.3"/>
    <row r="39" spans="1:14" ht="14.45" customHeight="1" thickTop="1" thickBot="1" x14ac:dyDescent="0.3">
      <c r="A39" s="54"/>
      <c r="B39" s="2" t="s">
        <v>663</v>
      </c>
      <c r="C39" s="2"/>
      <c r="D39" s="2"/>
      <c r="E39" s="2"/>
      <c r="F39" s="2"/>
      <c r="G39" s="2"/>
      <c r="H39" s="2"/>
      <c r="I39" s="2"/>
      <c r="J39" s="2"/>
    </row>
    <row r="40" spans="1:14" ht="14.45" customHeight="1" thickTop="1" thickBot="1" x14ac:dyDescent="0.3"/>
    <row r="41" spans="1:14" ht="14.45" customHeight="1" thickTop="1" thickBot="1" x14ac:dyDescent="0.3">
      <c r="A41" s="54"/>
      <c r="B41" s="2" t="s">
        <v>662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4.45" customHeight="1" thickTop="1" x14ac:dyDescent="0.25">
      <c r="B42" s="2" t="s">
        <v>590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4.45" customHeight="1" x14ac:dyDescent="0.25"/>
    <row r="44" spans="1:14" ht="14.45" customHeight="1" x14ac:dyDescent="0.25">
      <c r="A44" s="37" t="s">
        <v>41</v>
      </c>
      <c r="B44" s="37"/>
      <c r="C44" s="37"/>
      <c r="D44" s="45"/>
    </row>
    <row r="45" spans="1:14" ht="14.45" customHeight="1" thickBot="1" x14ac:dyDescent="0.3"/>
    <row r="46" spans="1:14" ht="14.45" customHeight="1" thickTop="1" thickBot="1" x14ac:dyDescent="0.3">
      <c r="A46" s="54"/>
      <c r="B46" s="2" t="s">
        <v>42</v>
      </c>
      <c r="C46" s="2"/>
      <c r="D46" s="2"/>
    </row>
    <row r="47" spans="1:14" ht="14.45" customHeight="1" thickTop="1" thickBot="1" x14ac:dyDescent="0.3"/>
    <row r="48" spans="1:14" ht="14.45" customHeight="1" thickTop="1" thickBot="1" x14ac:dyDescent="0.3">
      <c r="A48" s="54"/>
      <c r="B48" s="2" t="s">
        <v>43</v>
      </c>
      <c r="C48" s="2"/>
      <c r="D48" s="2"/>
      <c r="E48" s="2"/>
      <c r="F48" s="2"/>
      <c r="G48" s="2"/>
      <c r="H48" s="2"/>
      <c r="I48" s="2"/>
      <c r="J48" s="2"/>
      <c r="K48" s="2"/>
    </row>
    <row r="49" spans="1:11" ht="14.45" customHeight="1" thickTop="1" thickBot="1" x14ac:dyDescent="0.3">
      <c r="B49" t="s">
        <v>664</v>
      </c>
      <c r="I49" s="53"/>
      <c r="J49" s="3" t="s">
        <v>670</v>
      </c>
    </row>
    <row r="50" spans="1:11" ht="14.45" customHeight="1" thickTop="1" thickBot="1" x14ac:dyDescent="0.3">
      <c r="B50" t="s">
        <v>44</v>
      </c>
      <c r="I50" s="119"/>
      <c r="J50" s="124"/>
      <c r="K50" s="120"/>
    </row>
    <row r="51" spans="1:11" ht="14.45" customHeight="1" thickTop="1" thickBot="1" x14ac:dyDescent="0.3"/>
    <row r="52" spans="1:11" ht="14.45" customHeight="1" thickTop="1" thickBot="1" x14ac:dyDescent="0.3">
      <c r="A52" s="54"/>
      <c r="B52" s="2" t="s">
        <v>60</v>
      </c>
      <c r="C52" s="2"/>
      <c r="D52" s="2"/>
      <c r="E52" s="2"/>
      <c r="F52" s="2"/>
      <c r="G52" s="2"/>
      <c r="H52" s="2"/>
      <c r="I52" s="2"/>
      <c r="J52" s="2"/>
      <c r="K52" s="2"/>
    </row>
    <row r="53" spans="1:11" ht="14.45" customHeight="1" thickTop="1" thickBot="1" x14ac:dyDescent="0.3"/>
    <row r="54" spans="1:11" ht="14.45" customHeight="1" thickTop="1" thickBot="1" x14ac:dyDescent="0.3">
      <c r="A54" s="54"/>
      <c r="B54" s="2" t="s">
        <v>45</v>
      </c>
      <c r="C54" s="2"/>
    </row>
    <row r="55" spans="1:11" ht="14.45" customHeight="1" thickTop="1" thickBot="1" x14ac:dyDescent="0.3">
      <c r="B55" t="s">
        <v>664</v>
      </c>
      <c r="I55" s="53"/>
      <c r="J55" s="3" t="s">
        <v>670</v>
      </c>
    </row>
    <row r="56" spans="1:11" ht="14.45" customHeight="1" thickTop="1" thickBot="1" x14ac:dyDescent="0.3">
      <c r="B56" t="s">
        <v>665</v>
      </c>
      <c r="I56" s="119"/>
      <c r="J56" s="124"/>
      <c r="K56" s="120"/>
    </row>
    <row r="57" spans="1:11" ht="14.45" customHeight="1" thickTop="1" thickBot="1" x14ac:dyDescent="0.3"/>
    <row r="58" spans="1:11" ht="14.45" customHeight="1" thickTop="1" thickBot="1" x14ac:dyDescent="0.3">
      <c r="A58" s="54"/>
      <c r="B58" s="2" t="s">
        <v>46</v>
      </c>
      <c r="C58" s="2"/>
      <c r="D58" s="2"/>
    </row>
    <row r="59" spans="1:11" ht="14.45" customHeight="1" thickTop="1" thickBot="1" x14ac:dyDescent="0.3">
      <c r="B59" t="s">
        <v>664</v>
      </c>
      <c r="I59" s="53"/>
      <c r="J59" s="3" t="s">
        <v>670</v>
      </c>
    </row>
    <row r="60" spans="1:11" ht="14.45" customHeight="1" thickTop="1" thickBot="1" x14ac:dyDescent="0.3">
      <c r="B60" t="s">
        <v>665</v>
      </c>
      <c r="I60" s="119"/>
      <c r="J60" s="124"/>
      <c r="K60" s="120"/>
    </row>
    <row r="61" spans="1:11" ht="14.45" customHeight="1" thickTop="1" thickBot="1" x14ac:dyDescent="0.3"/>
    <row r="62" spans="1:11" ht="14.45" customHeight="1" thickTop="1" thickBot="1" x14ac:dyDescent="0.3">
      <c r="A62" s="54"/>
      <c r="B62" s="2" t="s">
        <v>47</v>
      </c>
      <c r="C62" s="2"/>
    </row>
    <row r="63" spans="1:11" ht="14.45" customHeight="1" thickTop="1" thickBot="1" x14ac:dyDescent="0.3">
      <c r="B63" t="s">
        <v>664</v>
      </c>
      <c r="I63" s="53"/>
      <c r="J63" s="3" t="s">
        <v>670</v>
      </c>
    </row>
    <row r="64" spans="1:11" ht="14.45" customHeight="1" thickTop="1" thickBot="1" x14ac:dyDescent="0.3">
      <c r="B64" t="s">
        <v>665</v>
      </c>
      <c r="I64" s="119"/>
      <c r="J64" s="124"/>
      <c r="K64" s="120"/>
    </row>
    <row r="65" spans="1:11" ht="14.45" customHeight="1" thickTop="1" thickBot="1" x14ac:dyDescent="0.3"/>
    <row r="66" spans="1:11" ht="14.45" customHeight="1" thickTop="1" thickBot="1" x14ac:dyDescent="0.3">
      <c r="A66" s="54"/>
      <c r="B66" s="2" t="s">
        <v>48</v>
      </c>
      <c r="C66" s="2"/>
    </row>
    <row r="67" spans="1:11" ht="14.45" customHeight="1" thickTop="1" thickBot="1" x14ac:dyDescent="0.3">
      <c r="B67" t="s">
        <v>664</v>
      </c>
      <c r="I67" s="53"/>
      <c r="J67" s="3" t="s">
        <v>670</v>
      </c>
    </row>
    <row r="68" spans="1:11" ht="14.45" customHeight="1" thickTop="1" thickBot="1" x14ac:dyDescent="0.3">
      <c r="B68" t="s">
        <v>665</v>
      </c>
      <c r="I68" s="119"/>
      <c r="J68" s="124"/>
      <c r="K68" s="120"/>
    </row>
    <row r="69" spans="1:11" ht="14.45" customHeight="1" thickTop="1" thickBot="1" x14ac:dyDescent="0.3"/>
    <row r="70" spans="1:11" ht="14.45" customHeight="1" thickTop="1" thickBot="1" x14ac:dyDescent="0.3">
      <c r="A70" s="54"/>
      <c r="B70" s="2" t="s">
        <v>49</v>
      </c>
      <c r="C70" s="2"/>
      <c r="D70" s="2"/>
    </row>
    <row r="71" spans="1:11" ht="14.45" customHeight="1" thickTop="1" thickBot="1" x14ac:dyDescent="0.3">
      <c r="B71" t="s">
        <v>664</v>
      </c>
      <c r="I71" s="53"/>
      <c r="J71" s="3" t="s">
        <v>670</v>
      </c>
    </row>
    <row r="72" spans="1:11" ht="14.45" customHeight="1" thickTop="1" thickBot="1" x14ac:dyDescent="0.3">
      <c r="B72" t="s">
        <v>665</v>
      </c>
      <c r="I72" s="119"/>
      <c r="J72" s="124"/>
      <c r="K72" s="120"/>
    </row>
    <row r="73" spans="1:11" ht="14.45" customHeight="1" thickTop="1" thickBot="1" x14ac:dyDescent="0.3"/>
    <row r="74" spans="1:11" ht="14.45" customHeight="1" thickTop="1" thickBot="1" x14ac:dyDescent="0.3">
      <c r="A74" s="54"/>
      <c r="B74" s="2" t="s">
        <v>50</v>
      </c>
      <c r="C74" s="2"/>
    </row>
    <row r="75" spans="1:11" ht="14.45" customHeight="1" thickTop="1" thickBot="1" x14ac:dyDescent="0.3">
      <c r="B75" t="s">
        <v>51</v>
      </c>
      <c r="E75" s="53"/>
      <c r="F75" s="3" t="s">
        <v>670</v>
      </c>
    </row>
    <row r="76" spans="1:11" ht="14.45" customHeight="1" thickTop="1" thickBot="1" x14ac:dyDescent="0.3">
      <c r="B76" t="s">
        <v>664</v>
      </c>
      <c r="I76" s="53"/>
      <c r="J76" s="3" t="s">
        <v>670</v>
      </c>
    </row>
    <row r="77" spans="1:11" ht="14.45" customHeight="1" thickTop="1" thickBot="1" x14ac:dyDescent="0.3">
      <c r="B77" t="s">
        <v>665</v>
      </c>
      <c r="I77" s="119"/>
      <c r="J77" s="124"/>
      <c r="K77" s="120"/>
    </row>
    <row r="78" spans="1:11" ht="14.45" customHeight="1" thickTop="1" thickBot="1" x14ac:dyDescent="0.3"/>
    <row r="79" spans="1:11" ht="14.45" customHeight="1" thickTop="1" thickBot="1" x14ac:dyDescent="0.3">
      <c r="A79" s="54"/>
      <c r="B79" s="2" t="s">
        <v>58</v>
      </c>
      <c r="C79" s="2"/>
    </row>
    <row r="80" spans="1:11" ht="14.45" customHeight="1" thickTop="1" thickBot="1" x14ac:dyDescent="0.3">
      <c r="B80" t="s">
        <v>51</v>
      </c>
      <c r="E80" s="53"/>
      <c r="F80" s="3" t="s">
        <v>670</v>
      </c>
    </row>
    <row r="81" spans="1:14" ht="14.45" customHeight="1" thickTop="1" thickBot="1" x14ac:dyDescent="0.3">
      <c r="B81" t="s">
        <v>664</v>
      </c>
      <c r="I81" s="53"/>
      <c r="J81" s="3" t="s">
        <v>670</v>
      </c>
    </row>
    <row r="82" spans="1:14" ht="14.45" customHeight="1" thickTop="1" thickBot="1" x14ac:dyDescent="0.3">
      <c r="B82" t="s">
        <v>665</v>
      </c>
      <c r="I82" s="119"/>
      <c r="J82" s="124"/>
      <c r="K82" s="120"/>
    </row>
    <row r="83" spans="1:14" ht="14.45" customHeight="1" thickTop="1" thickBot="1" x14ac:dyDescent="0.3"/>
    <row r="84" spans="1:14" ht="14.45" customHeight="1" thickTop="1" thickBot="1" x14ac:dyDescent="0.3">
      <c r="A84" s="54"/>
      <c r="B84" s="2" t="s">
        <v>59</v>
      </c>
      <c r="C84" s="2"/>
    </row>
    <row r="85" spans="1:14" ht="14.45" customHeight="1" thickTop="1" thickBot="1" x14ac:dyDescent="0.3"/>
    <row r="86" spans="1:14" ht="14.45" customHeight="1" thickTop="1" thickBot="1" x14ac:dyDescent="0.3">
      <c r="A86" s="2" t="s">
        <v>40</v>
      </c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3"/>
    </row>
    <row r="87" spans="1:14" ht="14.45" customHeight="1" thickTop="1" thickBot="1" x14ac:dyDescent="0.3"/>
    <row r="88" spans="1:14" ht="14.45" customHeight="1" thickTop="1" thickBot="1" x14ac:dyDescent="0.3">
      <c r="A88" s="54"/>
      <c r="B88" s="2" t="s">
        <v>61</v>
      </c>
      <c r="C88" s="2"/>
      <c r="D88" s="2"/>
      <c r="E88" s="2"/>
    </row>
    <row r="89" spans="1:14" ht="14.45" customHeight="1" thickTop="1" thickBot="1" x14ac:dyDescent="0.3"/>
    <row r="90" spans="1:14" ht="14.45" customHeight="1" thickTop="1" thickBot="1" x14ac:dyDescent="0.3">
      <c r="A90" s="54"/>
      <c r="B90" s="2" t="s">
        <v>62</v>
      </c>
      <c r="C90" s="2"/>
      <c r="D90" s="2"/>
      <c r="E90" s="2"/>
      <c r="F90" s="2"/>
      <c r="G90" s="2"/>
      <c r="H90" s="2"/>
    </row>
    <row r="91" spans="1:14" ht="14.45" customHeight="1" thickTop="1" thickBot="1" x14ac:dyDescent="0.3"/>
    <row r="92" spans="1:14" ht="14.45" customHeight="1" thickTop="1" thickBot="1" x14ac:dyDescent="0.3">
      <c r="A92" s="54"/>
      <c r="B92" s="2" t="s">
        <v>680</v>
      </c>
      <c r="C92" s="121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3"/>
    </row>
    <row r="93" spans="1:14" ht="14.45" customHeight="1" thickTop="1" x14ac:dyDescent="0.25"/>
    <row r="94" spans="1:14" ht="17.25" x14ac:dyDescent="0.25">
      <c r="A94" s="6" t="s">
        <v>825</v>
      </c>
    </row>
  </sheetData>
  <mergeCells count="16">
    <mergeCell ref="C92:N92"/>
    <mergeCell ref="I50:K50"/>
    <mergeCell ref="I56:K56"/>
    <mergeCell ref="I60:K60"/>
    <mergeCell ref="C86:N86"/>
    <mergeCell ref="I64:K64"/>
    <mergeCell ref="I68:K68"/>
    <mergeCell ref="I72:K72"/>
    <mergeCell ref="I82:K82"/>
    <mergeCell ref="I77:K77"/>
    <mergeCell ref="M8:N8"/>
    <mergeCell ref="M9:N9"/>
    <mergeCell ref="F15:G15"/>
    <mergeCell ref="F18:G18"/>
    <mergeCell ref="M12:N12"/>
    <mergeCell ref="M13:N13"/>
  </mergeCells>
  <hyperlinks>
    <hyperlink ref="A94" r:id="rId1" xr:uid="{580AD422-F969-4454-BF59-0E9D0A519990}"/>
  </hyperlinks>
  <pageMargins left="0.5" right="0.5" top="0.5" bottom="0.5" header="0.3" footer="0.3"/>
  <pageSetup orientation="landscape" r:id="rId2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530983F-1928-4AE2-AFB1-48B5B1E4E28C}">
          <x14:formula1>
            <xm:f>'Drop Down Lists'!$C$1:$C$5</xm:f>
          </x14:formula1>
          <xm:sqref>E80 E75</xm:sqref>
        </x14:dataValidation>
        <x14:dataValidation type="list" allowBlank="1" showInputMessage="1" showErrorMessage="1" xr:uid="{6598AD79-5DDA-4690-B9D3-8124AB4E64D4}">
          <x14:formula1>
            <xm:f>'Drop Down Lists'!$H$7:$H$9</xm:f>
          </x14:formula1>
          <xm:sqref>H28:H29 I49 I55 I59 I63 I67 I71 I81 I76</xm:sqref>
        </x14:dataValidation>
        <x14:dataValidation type="list" allowBlank="1" showInputMessage="1" showErrorMessage="1" xr:uid="{FBABD88D-6C57-4601-A733-80BBC6AA29E1}">
          <x14:formula1>
            <xm:f>'Drop Down Lists'!$H$11:$H$12</xm:f>
          </x14:formula1>
          <xm:sqref>A7 A11 A17 A21 A23 A25 A27 A31 A33 A35 A37 A39 A41 A46 A48 A52 A54 A58 A62 A66 A70 A74 A79 A84 A88 A90 A92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4F58-5EA6-4812-947F-C90AB111CFBC}">
  <dimension ref="A1:Q137"/>
  <sheetViews>
    <sheetView workbookViewId="0"/>
  </sheetViews>
  <sheetFormatPr defaultRowHeight="15" x14ac:dyDescent="0.25"/>
  <cols>
    <col min="1" max="1" width="3.7109375" customWidth="1"/>
    <col min="2" max="2" width="3.85546875" customWidth="1"/>
    <col min="3" max="3" width="3.7109375" customWidth="1"/>
    <col min="15" max="15" width="15.42578125" customWidth="1"/>
    <col min="16" max="16" width="7.7109375" customWidth="1"/>
  </cols>
  <sheetData>
    <row r="1" spans="1:4" x14ac:dyDescent="0.25">
      <c r="A1" s="2" t="s">
        <v>71</v>
      </c>
      <c r="B1" s="2"/>
      <c r="C1" s="2"/>
      <c r="D1" s="2"/>
    </row>
    <row r="2" spans="1:4" s="3" customFormat="1" x14ac:dyDescent="0.25">
      <c r="A2" s="3" t="s">
        <v>774</v>
      </c>
    </row>
    <row r="3" spans="1:4" s="3" customFormat="1" x14ac:dyDescent="0.25">
      <c r="A3" s="3" t="s">
        <v>773</v>
      </c>
    </row>
    <row r="5" spans="1:4" x14ac:dyDescent="0.25">
      <c r="A5" s="34" t="s">
        <v>898</v>
      </c>
      <c r="B5" t="s">
        <v>902</v>
      </c>
    </row>
    <row r="6" spans="1:4" x14ac:dyDescent="0.25">
      <c r="B6" t="s">
        <v>775</v>
      </c>
    </row>
    <row r="8" spans="1:4" x14ac:dyDescent="0.25">
      <c r="A8" s="34" t="s">
        <v>900</v>
      </c>
      <c r="B8" s="2" t="s">
        <v>904</v>
      </c>
    </row>
    <row r="10" spans="1:4" s="2" customFormat="1" x14ac:dyDescent="0.25">
      <c r="A10" s="34" t="s">
        <v>903</v>
      </c>
      <c r="B10" s="2" t="s">
        <v>905</v>
      </c>
    </row>
    <row r="11" spans="1:4" s="2" customFormat="1" x14ac:dyDescent="0.25">
      <c r="B11" s="2" t="s">
        <v>776</v>
      </c>
    </row>
    <row r="12" spans="1:4" s="2" customFormat="1" x14ac:dyDescent="0.25">
      <c r="B12" s="2" t="s">
        <v>777</v>
      </c>
    </row>
    <row r="14" spans="1:4" s="2" customFormat="1" x14ac:dyDescent="0.25">
      <c r="A14" s="2" t="s">
        <v>72</v>
      </c>
    </row>
    <row r="15" spans="1:4" s="3" customFormat="1" x14ac:dyDescent="0.25">
      <c r="A15" s="3" t="s">
        <v>778</v>
      </c>
    </row>
    <row r="16" spans="1:4" s="3" customFormat="1" x14ac:dyDescent="0.25">
      <c r="A16" s="3" t="s">
        <v>779</v>
      </c>
    </row>
    <row r="17" spans="1:17" s="3" customFormat="1" x14ac:dyDescent="0.25">
      <c r="A17" s="5" t="s">
        <v>666</v>
      </c>
      <c r="B17" s="5"/>
      <c r="C17" s="5"/>
    </row>
    <row r="19" spans="1:17" x14ac:dyDescent="0.25">
      <c r="A19" s="34" t="s">
        <v>898</v>
      </c>
      <c r="B19" s="37" t="s">
        <v>906</v>
      </c>
      <c r="C19" s="37"/>
      <c r="D19" s="37"/>
      <c r="E19" s="37"/>
    </row>
    <row r="20" spans="1:17" ht="15.75" thickBot="1" x14ac:dyDescent="0.3">
      <c r="C20" s="2"/>
      <c r="D20" s="2"/>
      <c r="E20" s="2"/>
      <c r="F20" s="2"/>
    </row>
    <row r="21" spans="1:17" ht="16.5" thickTop="1" thickBot="1" x14ac:dyDescent="0.3">
      <c r="B21" s="54"/>
      <c r="C21" s="2" t="s">
        <v>736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7" ht="15.75" thickTop="1" x14ac:dyDescent="0.25">
      <c r="B22" s="38"/>
      <c r="C22" s="2" t="s">
        <v>737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7" x14ac:dyDescent="0.25">
      <c r="C23" s="3" t="s">
        <v>738</v>
      </c>
      <c r="D23" s="3"/>
      <c r="E23" s="3"/>
      <c r="F23" s="3"/>
      <c r="G23" s="3"/>
      <c r="H23" s="3"/>
      <c r="I23" s="3"/>
      <c r="J23" s="3"/>
      <c r="K23" s="3"/>
      <c r="L23" s="3"/>
    </row>
    <row r="24" spans="1:17" ht="15.75" thickBot="1" x14ac:dyDescent="0.3">
      <c r="B24" s="3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7" ht="16.5" thickTop="1" thickBot="1" x14ac:dyDescent="0.3">
      <c r="B25" s="54"/>
      <c r="C25" s="2" t="s">
        <v>820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7"/>
      <c r="Q25" s="7"/>
    </row>
    <row r="26" spans="1:17" ht="15.75" thickTop="1" x14ac:dyDescent="0.25">
      <c r="C26" s="3" t="s">
        <v>738</v>
      </c>
      <c r="D26" s="3"/>
      <c r="E26" s="3"/>
      <c r="F26" s="3"/>
      <c r="G26" s="3"/>
      <c r="H26" s="3"/>
      <c r="I26" s="3"/>
      <c r="J26" s="3"/>
      <c r="K26" s="3"/>
      <c r="L26" s="3"/>
    </row>
    <row r="27" spans="1:17" ht="15.75" thickBot="1" x14ac:dyDescent="0.3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7" ht="16.5" thickTop="1" thickBot="1" x14ac:dyDescent="0.3">
      <c r="B28" s="54"/>
      <c r="C28" s="2" t="s">
        <v>673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7" ht="15.75" thickTop="1" x14ac:dyDescent="0.25">
      <c r="C29" s="3" t="s">
        <v>738</v>
      </c>
      <c r="D29" s="3"/>
      <c r="E29" s="3"/>
      <c r="F29" s="3"/>
      <c r="G29" s="3"/>
      <c r="H29" s="3"/>
      <c r="I29" s="3"/>
      <c r="J29" s="3"/>
      <c r="K29" s="3"/>
      <c r="L29" s="3"/>
    </row>
    <row r="30" spans="1:17" ht="15.75" thickBot="1" x14ac:dyDescent="0.3"/>
    <row r="31" spans="1:17" s="2" customFormat="1" ht="16.5" thickTop="1" thickBot="1" x14ac:dyDescent="0.3">
      <c r="B31" s="54"/>
      <c r="C31" s="2" t="s">
        <v>674</v>
      </c>
    </row>
    <row r="32" spans="1:17" ht="15.75" thickTop="1" x14ac:dyDescent="0.25">
      <c r="C32" s="3" t="s">
        <v>738</v>
      </c>
      <c r="D32" s="3"/>
      <c r="E32" s="3"/>
      <c r="F32" s="3"/>
      <c r="G32" s="3"/>
      <c r="H32" s="3"/>
      <c r="I32" s="3"/>
      <c r="J32" s="3"/>
      <c r="K32" s="3"/>
      <c r="L32" s="3"/>
    </row>
    <row r="33" spans="1:16" ht="15.75" thickBot="1" x14ac:dyDescent="0.3"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6" ht="16.5" thickTop="1" thickBot="1" x14ac:dyDescent="0.3">
      <c r="B34" s="54"/>
      <c r="C34" s="2" t="s">
        <v>780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s="3" customFormat="1" ht="15.75" thickTop="1" x14ac:dyDescent="0.25">
      <c r="C35" s="3" t="s">
        <v>781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15.75" thickBot="1" x14ac:dyDescent="0.3"/>
    <row r="37" spans="1:16" ht="16.5" thickTop="1" thickBot="1" x14ac:dyDescent="0.3">
      <c r="B37" s="54"/>
      <c r="C37" s="2" t="s">
        <v>602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ht="15.75" thickTop="1" x14ac:dyDescent="0.25">
      <c r="C38" s="3" t="s">
        <v>479</v>
      </c>
      <c r="D38" s="3"/>
      <c r="E38" s="3"/>
      <c r="F38" s="3"/>
      <c r="G38" s="3"/>
      <c r="H38" s="3"/>
      <c r="I38" s="3"/>
      <c r="J38" s="3"/>
      <c r="K38" s="3"/>
      <c r="L38" s="3"/>
    </row>
    <row r="39" spans="1:16" ht="15.75" thickBot="1" x14ac:dyDescent="0.3"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6" ht="16.5" thickTop="1" thickBot="1" x14ac:dyDescent="0.3">
      <c r="B40" s="54"/>
      <c r="C40" s="2" t="s">
        <v>675</v>
      </c>
      <c r="D40" s="3"/>
      <c r="E40" s="3"/>
      <c r="F40" s="3"/>
      <c r="G40" s="3"/>
      <c r="H40" s="3"/>
      <c r="I40" s="3"/>
      <c r="J40" s="3"/>
      <c r="K40" s="3"/>
      <c r="L40" s="3"/>
    </row>
    <row r="41" spans="1:16" ht="15.75" thickTop="1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6" x14ac:dyDescent="0.25">
      <c r="A42" s="34" t="s">
        <v>900</v>
      </c>
      <c r="B42" s="37" t="s">
        <v>907</v>
      </c>
      <c r="C42" s="44"/>
      <c r="D42" s="44"/>
      <c r="E42" s="44"/>
      <c r="F42" s="44"/>
      <c r="G42" s="3"/>
      <c r="H42" s="3"/>
      <c r="I42" s="3"/>
      <c r="J42" s="3"/>
      <c r="K42" s="3"/>
      <c r="L42" s="3"/>
    </row>
    <row r="43" spans="1:16" ht="15.75" thickBo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6" ht="16.5" thickTop="1" thickBot="1" x14ac:dyDescent="0.3">
      <c r="B44" s="54"/>
      <c r="C44" t="s">
        <v>676</v>
      </c>
    </row>
    <row r="45" spans="1:16" ht="15.75" thickTop="1" x14ac:dyDescent="0.25">
      <c r="C45" s="3" t="s">
        <v>739</v>
      </c>
      <c r="D45" s="3"/>
    </row>
    <row r="46" spans="1:16" ht="15.75" thickBot="1" x14ac:dyDescent="0.3"/>
    <row r="47" spans="1:16" ht="16.5" thickTop="1" thickBot="1" x14ac:dyDescent="0.3">
      <c r="B47" s="54"/>
      <c r="C47" t="s">
        <v>677</v>
      </c>
    </row>
    <row r="48" spans="1:16" ht="15.75" thickTop="1" x14ac:dyDescent="0.25">
      <c r="C48" s="3" t="s">
        <v>678</v>
      </c>
      <c r="D48" s="3"/>
      <c r="E48" s="3"/>
      <c r="F48" s="3"/>
    </row>
    <row r="49" spans="2:16" ht="15.75" thickBot="1" x14ac:dyDescent="0.3"/>
    <row r="50" spans="2:16" ht="16.5" thickTop="1" thickBot="1" x14ac:dyDescent="0.3">
      <c r="B50" s="54"/>
      <c r="C50" s="2" t="s">
        <v>740</v>
      </c>
    </row>
    <row r="51" spans="2:16" ht="15.75" thickTop="1" x14ac:dyDescent="0.25">
      <c r="C51" s="3" t="s">
        <v>783</v>
      </c>
    </row>
    <row r="52" spans="2:16" x14ac:dyDescent="0.25">
      <c r="C52" s="3" t="s">
        <v>782</v>
      </c>
    </row>
    <row r="53" spans="2:16" ht="15.75" thickBot="1" x14ac:dyDescent="0.3"/>
    <row r="54" spans="2:16" ht="16.5" thickTop="1" thickBot="1" x14ac:dyDescent="0.3">
      <c r="B54" s="54"/>
      <c r="C54" s="2" t="s">
        <v>806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ht="18" thickTop="1" x14ac:dyDescent="0.25">
      <c r="C55" t="s">
        <v>805</v>
      </c>
      <c r="N55" s="6"/>
      <c r="O55" s="6"/>
    </row>
    <row r="56" spans="2:16" x14ac:dyDescent="0.25">
      <c r="C56" s="3" t="s">
        <v>679</v>
      </c>
      <c r="N56" s="6"/>
      <c r="O56" s="6"/>
    </row>
    <row r="57" spans="2:16" ht="15.75" thickBo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6" ht="16.5" thickTop="1" thickBot="1" x14ac:dyDescent="0.3">
      <c r="B58" s="54"/>
      <c r="C58" s="2" t="s">
        <v>785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6" ht="18" thickTop="1" x14ac:dyDescent="0.25">
      <c r="C59" s="2" t="s">
        <v>784</v>
      </c>
      <c r="D59" s="2"/>
      <c r="E59" s="2"/>
      <c r="F59" s="2"/>
      <c r="G59" s="2"/>
      <c r="H59" s="2"/>
    </row>
    <row r="60" spans="2:16" x14ac:dyDescent="0.25">
      <c r="C60" s="3" t="s">
        <v>741</v>
      </c>
      <c r="D60" s="2"/>
      <c r="E60" s="2"/>
      <c r="F60" s="2"/>
      <c r="G60" s="2"/>
      <c r="H60" s="2"/>
    </row>
    <row r="61" spans="2:16" ht="15.75" thickBot="1" x14ac:dyDescent="0.3"/>
    <row r="62" spans="2:16" ht="16.5" thickTop="1" thickBot="1" x14ac:dyDescent="0.3">
      <c r="B62" s="54"/>
      <c r="C62" s="2" t="s">
        <v>793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s="2" customFormat="1" ht="18" thickTop="1" x14ac:dyDescent="0.25">
      <c r="C63" t="s">
        <v>795</v>
      </c>
      <c r="D63"/>
      <c r="E63"/>
      <c r="F63"/>
      <c r="G63"/>
      <c r="H63"/>
    </row>
    <row r="64" spans="2:16" x14ac:dyDescent="0.25">
      <c r="C64" s="3" t="s">
        <v>794</v>
      </c>
      <c r="D64" s="3"/>
      <c r="E64" s="3"/>
      <c r="F64" s="3"/>
      <c r="G64" s="3"/>
      <c r="H64" s="3"/>
    </row>
    <row r="65" spans="1:16" ht="15.75" thickBot="1" x14ac:dyDescent="0.3"/>
    <row r="66" spans="1:16" ht="18.75" thickTop="1" thickBot="1" x14ac:dyDescent="0.3">
      <c r="B66" s="54"/>
      <c r="C66" s="2" t="s">
        <v>796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5.75" thickTop="1" x14ac:dyDescent="0.25">
      <c r="C67" t="s">
        <v>798</v>
      </c>
    </row>
    <row r="68" spans="1:16" x14ac:dyDescent="0.25">
      <c r="C68" s="3" t="s">
        <v>797</v>
      </c>
      <c r="D68" s="3"/>
      <c r="E68" s="3"/>
    </row>
    <row r="69" spans="1:16" x14ac:dyDescent="0.25">
      <c r="C69" s="3"/>
      <c r="D69" s="3"/>
      <c r="E69" s="3"/>
    </row>
    <row r="70" spans="1:16" s="2" customFormat="1" x14ac:dyDescent="0.25">
      <c r="A70" s="34" t="s">
        <v>903</v>
      </c>
      <c r="B70" s="37" t="s">
        <v>908</v>
      </c>
      <c r="C70" s="44"/>
      <c r="D70" s="44"/>
      <c r="E70" s="44"/>
      <c r="F70" s="37"/>
      <c r="G70" s="37"/>
    </row>
    <row r="71" spans="1:16" ht="15.75" thickBot="1" x14ac:dyDescent="0.3">
      <c r="C71" s="3"/>
      <c r="D71" s="3"/>
      <c r="E71" s="3"/>
    </row>
    <row r="72" spans="1:16" ht="16.5" thickTop="1" thickBot="1" x14ac:dyDescent="0.3">
      <c r="B72" s="54"/>
      <c r="C72" s="2" t="s">
        <v>801</v>
      </c>
      <c r="D72" s="3"/>
    </row>
    <row r="73" spans="1:16" ht="18" thickTop="1" x14ac:dyDescent="0.25">
      <c r="B73" s="3"/>
      <c r="C73" s="3" t="s">
        <v>819</v>
      </c>
      <c r="D73" s="3"/>
    </row>
    <row r="74" spans="1:16" ht="15.75" thickBot="1" x14ac:dyDescent="0.3">
      <c r="C74" s="3"/>
      <c r="D74" s="3"/>
      <c r="E74" s="3"/>
    </row>
    <row r="75" spans="1:16" ht="16.5" thickTop="1" thickBot="1" x14ac:dyDescent="0.3">
      <c r="B75" s="54"/>
      <c r="C75" s="2" t="s">
        <v>800</v>
      </c>
      <c r="D75" s="2"/>
      <c r="E75" s="2"/>
      <c r="F75" s="2"/>
      <c r="G75" s="2"/>
      <c r="H75" s="2"/>
      <c r="I75" s="2"/>
    </row>
    <row r="76" spans="1:16" ht="15.75" thickTop="1" x14ac:dyDescent="0.25">
      <c r="B76" s="38"/>
      <c r="C76" s="3" t="s">
        <v>799</v>
      </c>
      <c r="D76" s="2"/>
      <c r="E76" s="2"/>
      <c r="F76" s="2"/>
      <c r="G76" s="2"/>
      <c r="H76" s="2"/>
      <c r="I76" s="2"/>
    </row>
    <row r="77" spans="1:16" ht="15.75" thickBot="1" x14ac:dyDescent="0.3">
      <c r="B77" s="38"/>
      <c r="C77" s="3"/>
      <c r="D77" s="2"/>
      <c r="E77" s="2"/>
      <c r="F77" s="2"/>
      <c r="G77" s="2"/>
      <c r="H77" s="2"/>
      <c r="I77" s="2"/>
    </row>
    <row r="78" spans="1:16" ht="16.5" thickTop="1" thickBot="1" x14ac:dyDescent="0.3">
      <c r="B78" s="54"/>
      <c r="C78" s="3" t="s">
        <v>681</v>
      </c>
      <c r="D78" s="3"/>
    </row>
    <row r="79" spans="1:16" ht="16.5" thickTop="1" thickBot="1" x14ac:dyDescent="0.3">
      <c r="B79" s="38"/>
      <c r="C79" s="3"/>
      <c r="D79" s="2"/>
      <c r="E79" s="2"/>
      <c r="F79" s="2"/>
      <c r="G79" s="2"/>
      <c r="H79" s="2"/>
      <c r="I79" s="2"/>
    </row>
    <row r="80" spans="1:16" ht="16.5" thickTop="1" thickBot="1" x14ac:dyDescent="0.3">
      <c r="B80" s="54"/>
      <c r="C80" s="3" t="s">
        <v>682</v>
      </c>
      <c r="D80" s="3"/>
    </row>
    <row r="81" spans="1:16" ht="16.5" thickTop="1" thickBot="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6" ht="18.75" thickTop="1" thickBot="1" x14ac:dyDescent="0.3">
      <c r="B82" s="54"/>
      <c r="C82" s="3" t="s">
        <v>683</v>
      </c>
      <c r="D82" s="3"/>
    </row>
    <row r="83" spans="1:16" ht="15.75" thickTop="1" x14ac:dyDescent="0.25">
      <c r="B83" s="3"/>
      <c r="C83" s="3" t="s">
        <v>684</v>
      </c>
      <c r="D83" s="3"/>
    </row>
    <row r="84" spans="1:16" ht="15.75" thickBot="1" x14ac:dyDescent="0.3">
      <c r="B84" s="3"/>
      <c r="C84" s="3"/>
      <c r="D84" s="3"/>
    </row>
    <row r="85" spans="1:16" ht="16.5" thickTop="1" thickBot="1" x14ac:dyDescent="0.3">
      <c r="B85" s="54"/>
      <c r="C85" s="2" t="s">
        <v>787</v>
      </c>
      <c r="D85" s="3"/>
    </row>
    <row r="86" spans="1:16" ht="18" thickTop="1" x14ac:dyDescent="0.25">
      <c r="B86" s="3"/>
      <c r="C86" s="3" t="s">
        <v>786</v>
      </c>
      <c r="D86" s="3"/>
    </row>
    <row r="87" spans="1:16" ht="15.75" thickBot="1" x14ac:dyDescent="0.3">
      <c r="B87" s="3"/>
      <c r="C87" s="3"/>
      <c r="D87" s="3"/>
    </row>
    <row r="88" spans="1:16" ht="16.5" thickTop="1" thickBot="1" x14ac:dyDescent="0.3">
      <c r="B88" s="54"/>
      <c r="C88" s="90" t="s">
        <v>1854</v>
      </c>
      <c r="D88" s="3"/>
    </row>
    <row r="89" spans="1:16" ht="15.75" thickTop="1" x14ac:dyDescent="0.25">
      <c r="B89" s="3"/>
      <c r="C89" s="3"/>
      <c r="D89" s="3"/>
    </row>
    <row r="90" spans="1:16" s="2" customFormat="1" x14ac:dyDescent="0.25">
      <c r="A90" s="34" t="s">
        <v>909</v>
      </c>
      <c r="B90" s="37" t="s">
        <v>910</v>
      </c>
    </row>
    <row r="91" spans="1:16" s="2" customFormat="1" ht="15.75" thickBot="1" x14ac:dyDescent="0.3">
      <c r="B91" s="37"/>
    </row>
    <row r="92" spans="1:16" ht="16.5" thickTop="1" thickBot="1" x14ac:dyDescent="0.3">
      <c r="B92" s="54"/>
      <c r="C92" s="2" t="s">
        <v>808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5.75" thickTop="1" x14ac:dyDescent="0.25">
      <c r="B93" s="89"/>
      <c r="C93" s="2" t="s">
        <v>807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s="2" customFormat="1" ht="15.75" thickBot="1" x14ac:dyDescent="0.3">
      <c r="B94" s="37"/>
    </row>
    <row r="95" spans="1:16" ht="16.5" thickTop="1" thickBot="1" x14ac:dyDescent="0.3">
      <c r="B95" s="54"/>
      <c r="C95" s="2" t="s">
        <v>685</v>
      </c>
      <c r="D95" s="2"/>
      <c r="E95" s="2"/>
      <c r="F95" s="2"/>
      <c r="G95" s="2"/>
      <c r="H95" s="2"/>
      <c r="I95" s="2"/>
      <c r="J95" s="2"/>
      <c r="K95" s="2"/>
      <c r="L95" s="2"/>
    </row>
    <row r="96" spans="1:16" ht="16.5" thickTop="1" thickBo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6" ht="16.5" thickTop="1" thickBot="1" x14ac:dyDescent="0.3">
      <c r="B97" s="54"/>
      <c r="C97" s="2" t="s">
        <v>789</v>
      </c>
      <c r="D97" s="2"/>
      <c r="E97" s="2"/>
      <c r="F97" s="2"/>
      <c r="G97" s="2"/>
      <c r="H97" s="2"/>
      <c r="I97" s="2"/>
      <c r="J97" s="2"/>
      <c r="K97" s="2"/>
      <c r="L97" s="2"/>
    </row>
    <row r="98" spans="2:16" ht="15.75" thickTop="1" x14ac:dyDescent="0.25">
      <c r="C98" s="2" t="s">
        <v>788</v>
      </c>
      <c r="D98" s="2"/>
      <c r="E98" s="2"/>
      <c r="F98" s="2"/>
      <c r="G98" s="2"/>
      <c r="H98" s="2"/>
      <c r="I98" s="2"/>
      <c r="J98" s="2"/>
      <c r="K98" s="2"/>
      <c r="L98" s="2"/>
    </row>
    <row r="99" spans="2:16" ht="15.75" thickBo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6" ht="16.5" thickTop="1" thickBot="1" x14ac:dyDescent="0.3">
      <c r="C100" s="54"/>
      <c r="D100" s="2" t="s">
        <v>687</v>
      </c>
      <c r="E100" s="2"/>
      <c r="F100" s="2"/>
      <c r="G100" s="2"/>
      <c r="H100" s="2"/>
      <c r="I100" s="2"/>
      <c r="J100" s="2"/>
      <c r="K100" s="2"/>
      <c r="L100" s="2"/>
      <c r="M100" s="2"/>
    </row>
    <row r="101" spans="2:16" ht="15.75" thickTop="1" x14ac:dyDescent="0.25">
      <c r="C101" s="3" t="s">
        <v>688</v>
      </c>
      <c r="D101" s="2"/>
      <c r="E101" s="2"/>
      <c r="F101" s="2"/>
      <c r="G101" s="2"/>
      <c r="H101" s="2"/>
      <c r="I101" s="2"/>
      <c r="J101" s="2"/>
      <c r="K101" s="2"/>
      <c r="L101" s="2"/>
    </row>
    <row r="102" spans="2:16" ht="15.75" thickBo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6" ht="18.75" thickTop="1" thickBot="1" x14ac:dyDescent="0.3">
      <c r="C103" s="54"/>
      <c r="D103" s="2" t="s">
        <v>689</v>
      </c>
      <c r="E103" s="2"/>
      <c r="F103" s="2"/>
      <c r="G103" s="2"/>
      <c r="H103" s="2"/>
      <c r="I103" s="2"/>
      <c r="J103" s="2"/>
      <c r="K103" s="2"/>
      <c r="L103" s="2"/>
      <c r="M103" s="2"/>
    </row>
    <row r="104" spans="2:16" ht="15.75" thickTop="1" x14ac:dyDescent="0.25">
      <c r="C104" s="3" t="s">
        <v>690</v>
      </c>
      <c r="D104" s="2"/>
      <c r="E104" s="2"/>
      <c r="F104" s="2"/>
      <c r="G104" s="2"/>
      <c r="H104" s="2"/>
      <c r="I104" s="2"/>
      <c r="J104" s="2"/>
      <c r="K104" s="2"/>
      <c r="L104" s="2"/>
    </row>
    <row r="105" spans="2:16" ht="15.75" thickBo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6" ht="16.5" thickTop="1" thickBot="1" x14ac:dyDescent="0.3">
      <c r="C106" s="54"/>
      <c r="D106" s="2" t="s">
        <v>691</v>
      </c>
      <c r="E106" s="2"/>
      <c r="F106" s="2"/>
      <c r="G106" s="2"/>
      <c r="H106" s="2"/>
      <c r="I106" s="2"/>
      <c r="J106" s="2"/>
      <c r="K106" s="2"/>
      <c r="L106" s="2"/>
      <c r="M106" s="2"/>
    </row>
    <row r="107" spans="2:16" ht="15.75" thickTop="1" x14ac:dyDescent="0.25">
      <c r="C107" s="3" t="s">
        <v>692</v>
      </c>
      <c r="D107" s="2"/>
      <c r="E107" s="2"/>
      <c r="F107" s="2"/>
      <c r="G107" s="2"/>
      <c r="H107" s="2"/>
      <c r="I107" s="2"/>
      <c r="J107" s="2"/>
      <c r="K107" s="2"/>
      <c r="L107" s="2"/>
    </row>
    <row r="108" spans="2:16" ht="15.75" thickBo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6" ht="18.75" thickTop="1" thickBot="1" x14ac:dyDescent="0.3">
      <c r="C109" s="54"/>
      <c r="D109" s="8" t="s">
        <v>857</v>
      </c>
      <c r="E109" s="8"/>
      <c r="F109" s="8"/>
      <c r="G109" s="8"/>
      <c r="H109" s="8"/>
      <c r="I109" s="8"/>
      <c r="J109" s="8"/>
      <c r="K109" s="8"/>
      <c r="L109" s="8"/>
      <c r="M109" s="8"/>
      <c r="N109" s="41"/>
      <c r="O109" s="41"/>
      <c r="P109" s="41"/>
    </row>
    <row r="110" spans="2:16" ht="18" thickTop="1" x14ac:dyDescent="0.25">
      <c r="C110" s="2"/>
      <c r="D110" s="2" t="s">
        <v>856</v>
      </c>
      <c r="E110" s="2"/>
      <c r="F110" s="2"/>
      <c r="G110" s="2"/>
      <c r="H110" s="2"/>
      <c r="I110" s="2"/>
      <c r="J110" s="2"/>
      <c r="K110" s="2"/>
      <c r="L110" s="2"/>
    </row>
    <row r="111" spans="2:16" x14ac:dyDescent="0.25">
      <c r="C111" s="3" t="s">
        <v>790</v>
      </c>
      <c r="D111" s="2"/>
      <c r="E111" s="2"/>
      <c r="F111" s="2"/>
      <c r="G111" s="2"/>
      <c r="H111" s="2"/>
      <c r="I111" s="2"/>
      <c r="J111" s="2"/>
      <c r="K111" s="2"/>
      <c r="L111" s="2"/>
    </row>
    <row r="112" spans="2:16" ht="15.75" thickBot="1" x14ac:dyDescent="0.3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6" ht="16.5" thickTop="1" thickBot="1" x14ac:dyDescent="0.3">
      <c r="B113" s="54"/>
      <c r="C113" s="8" t="s">
        <v>803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1:16" ht="18" thickTop="1" x14ac:dyDescent="0.25">
      <c r="C114" s="2" t="s">
        <v>804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6" x14ac:dyDescent="0.25">
      <c r="C115" s="3" t="s">
        <v>802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6" ht="15.75" thickBot="1" x14ac:dyDescent="0.3"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6" ht="16.5" thickTop="1" thickBot="1" x14ac:dyDescent="0.3">
      <c r="B117" s="54"/>
      <c r="C117" s="2" t="s">
        <v>859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5.75" thickTop="1" x14ac:dyDescent="0.25">
      <c r="C118" s="3" t="s">
        <v>858</v>
      </c>
      <c r="D118" s="5"/>
      <c r="E118" s="5"/>
      <c r="F118" s="2"/>
      <c r="G118" s="2"/>
      <c r="H118" s="2"/>
      <c r="I118" s="2"/>
      <c r="J118" s="2"/>
      <c r="K118" s="2"/>
      <c r="L118" s="2"/>
      <c r="M118" s="2"/>
    </row>
    <row r="119" spans="1:16" ht="15.75" thickBot="1" x14ac:dyDescent="0.3"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6" ht="16.5" thickTop="1" thickBot="1" x14ac:dyDescent="0.3">
      <c r="B120" s="54"/>
      <c r="C120" s="2" t="s">
        <v>592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5.75" thickTop="1" x14ac:dyDescent="0.25">
      <c r="C121" s="3" t="s">
        <v>792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2"/>
      <c r="P121" s="2"/>
    </row>
    <row r="122" spans="1:16" x14ac:dyDescent="0.25">
      <c r="C122" s="3" t="s">
        <v>791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2"/>
      <c r="P122" s="2"/>
    </row>
    <row r="123" spans="1:16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6" ht="47.25" customHeight="1" x14ac:dyDescent="0.25">
      <c r="A124" s="130" t="s">
        <v>827</v>
      </c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1"/>
    </row>
    <row r="125" spans="1:16" ht="17.25" x14ac:dyDescent="0.25">
      <c r="A125" s="6" t="s">
        <v>828</v>
      </c>
    </row>
    <row r="126" spans="1:16" ht="17.25" x14ac:dyDescent="0.25">
      <c r="A126" s="61" t="s">
        <v>829</v>
      </c>
    </row>
    <row r="127" spans="1:16" ht="17.25" x14ac:dyDescent="0.25">
      <c r="A127" s="6" t="s">
        <v>830</v>
      </c>
    </row>
    <row r="128" spans="1:16" ht="17.25" x14ac:dyDescent="0.25">
      <c r="A128" s="6" t="s">
        <v>831</v>
      </c>
    </row>
    <row r="129" spans="1:11" ht="17.25" x14ac:dyDescent="0.25">
      <c r="A129" s="61" t="s">
        <v>832</v>
      </c>
    </row>
    <row r="130" spans="1:11" ht="17.25" x14ac:dyDescent="0.25">
      <c r="A130" s="6" t="s">
        <v>833</v>
      </c>
    </row>
    <row r="131" spans="1:11" ht="17.25" x14ac:dyDescent="0.25">
      <c r="A131" s="6" t="s">
        <v>834</v>
      </c>
    </row>
    <row r="132" spans="1:11" ht="17.25" x14ac:dyDescent="0.25">
      <c r="A132" s="6" t="s">
        <v>835</v>
      </c>
    </row>
    <row r="133" spans="1:11" ht="17.25" x14ac:dyDescent="0.25">
      <c r="A133" s="6" t="s">
        <v>826</v>
      </c>
    </row>
    <row r="137" spans="1:11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</row>
  </sheetData>
  <sheetProtection algorithmName="SHA-512" hashValue="chWpGn2bjd4j9Y4BLCsio9X3b33BarSN/lUENp9Ds38mOjAGVyUygECkT5cJ41Al251meWrMDkf3vBLislhHDw==" saltValue="fHVIBy6DtKenIC8T1GXtFw==" spinCount="100000" sheet="1" objects="1" scenarios="1"/>
  <mergeCells count="1">
    <mergeCell ref="A124:P124"/>
  </mergeCells>
  <hyperlinks>
    <hyperlink ref="A124:P124" r:id="rId1" display="1 https://mde.maryland.gov/programs/water/TMDL/TMDLImplementation/Documents/Phase-III-WIP-Report/Final%20Phase%20III%20WIP%20Package/Phase%20III%20WIP%20Document/Appendix%20C-Phase%20III%20WIP-Final_Maryland_8.23.2019-5.pdf" xr:uid="{76175641-B6FB-49F7-846E-8BD69C3FE299}"/>
    <hyperlink ref="A125" r:id="rId2" xr:uid="{ABC68AC1-538E-4E0F-9D6E-C3B1EB86A24C}"/>
    <hyperlink ref="A126" r:id="rId3" xr:uid="{4CB70254-9AC2-489B-ADFA-9707D719DBC6}"/>
    <hyperlink ref="A127" r:id="rId4" xr:uid="{F6CDC0EF-25F4-4D84-A1D5-3D9483DBF2BC}"/>
    <hyperlink ref="A128" r:id="rId5" xr:uid="{325C8DE1-363E-4289-98D6-68F0E653724C}"/>
    <hyperlink ref="A129" r:id="rId6" xr:uid="{31A73D8F-BA1C-485F-8BBA-13FE9657BD54}"/>
    <hyperlink ref="A130" r:id="rId7" xr:uid="{FD65AA36-CC3A-423B-8CD2-FDD840244EC1}"/>
    <hyperlink ref="A131" r:id="rId8" xr:uid="{FCF1A8F0-D100-4AA4-A87F-CDFA70C30068}"/>
    <hyperlink ref="A132" r:id="rId9" xr:uid="{EF907546-25C9-4DE6-BD9B-B98787097A24}"/>
    <hyperlink ref="A133" r:id="rId10" xr:uid="{2D509DF5-1E60-401C-BC41-A7B67E6FEFAA}"/>
  </hyperlinks>
  <pageMargins left="0.5" right="0.5" top="0.5" bottom="0.5" header="0.3" footer="0.3"/>
  <pageSetup orientation="landscape" r:id="rId1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D0ADDE-B459-4525-BAE0-E1C119E087E8}">
          <x14:formula1>
            <xm:f>'Drop Down Lists'!$H$11:$H$12</xm:f>
          </x14:formula1>
          <xm:sqref>B44 B47 B120 B50 B58 B54 B62 B66 B37 B72 B75:B80 B82 B95 B92:B93 C100 C103 C106 C109 B117 B113 B21:B22 B28 B24:B25 B31 B34 B40 B85 B97 B88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ADD4-DAEC-4335-AED8-6CF6AB12DA2C}">
  <dimension ref="A1:L60"/>
  <sheetViews>
    <sheetView workbookViewId="0"/>
  </sheetViews>
  <sheetFormatPr defaultRowHeight="15" x14ac:dyDescent="0.25"/>
  <cols>
    <col min="1" max="1" width="9.140625" customWidth="1"/>
    <col min="2" max="2" width="4" customWidth="1"/>
    <col min="4" max="4" width="9.5703125" customWidth="1"/>
    <col min="5" max="5" width="4.7109375" customWidth="1"/>
    <col min="6" max="6" width="29.7109375" customWidth="1"/>
    <col min="7" max="7" width="12.5703125" customWidth="1"/>
    <col min="8" max="8" width="3.28515625" customWidth="1"/>
    <col min="9" max="9" width="15.7109375" customWidth="1"/>
    <col min="12" max="12" width="11.28515625" customWidth="1"/>
  </cols>
  <sheetData>
    <row r="1" spans="1:12" x14ac:dyDescent="0.25">
      <c r="A1" s="2" t="s">
        <v>480</v>
      </c>
      <c r="B1" s="2"/>
      <c r="C1" s="2"/>
    </row>
    <row r="2" spans="1:12" x14ac:dyDescent="0.25">
      <c r="A2" s="3" t="s">
        <v>481</v>
      </c>
      <c r="B2" s="3"/>
      <c r="C2" s="3"/>
      <c r="D2" s="3"/>
      <c r="E2" s="3"/>
      <c r="F2" s="3"/>
    </row>
    <row r="3" spans="1:12" ht="7.15" customHeight="1" x14ac:dyDescent="0.25"/>
    <row r="4" spans="1:12" ht="7.15" customHeight="1" thickBot="1" x14ac:dyDescent="0.3"/>
    <row r="5" spans="1:12" ht="16.149999999999999" customHeight="1" thickTop="1" thickBot="1" x14ac:dyDescent="0.3">
      <c r="A5" s="2" t="s">
        <v>482</v>
      </c>
      <c r="D5" s="119"/>
      <c r="E5" s="124"/>
      <c r="F5" s="124"/>
      <c r="G5" s="124"/>
      <c r="H5" s="124"/>
      <c r="I5" s="124"/>
      <c r="J5" s="124"/>
      <c r="K5" s="124"/>
      <c r="L5" s="120"/>
    </row>
    <row r="6" spans="1:12" ht="16.5" thickTop="1" thickBot="1" x14ac:dyDescent="0.3"/>
    <row r="7" spans="1:12" ht="16.899999999999999" customHeight="1" thickTop="1" thickBot="1" x14ac:dyDescent="0.3">
      <c r="A7" s="2" t="s">
        <v>1823</v>
      </c>
      <c r="B7" s="2"/>
      <c r="C7" s="2"/>
      <c r="D7" s="1"/>
      <c r="E7" s="119"/>
      <c r="F7" s="124"/>
      <c r="G7" s="124"/>
      <c r="H7" s="124"/>
      <c r="I7" s="124"/>
      <c r="J7" s="124"/>
      <c r="K7" s="120"/>
      <c r="L7" s="114" t="s">
        <v>670</v>
      </c>
    </row>
    <row r="8" spans="1:12" ht="15.75" thickTop="1" x14ac:dyDescent="0.25"/>
    <row r="9" spans="1:12" s="3" customFormat="1" x14ac:dyDescent="0.25">
      <c r="A9" s="3" t="s">
        <v>483</v>
      </c>
    </row>
    <row r="10" spans="1:12" ht="15.75" thickBot="1" x14ac:dyDescent="0.3"/>
    <row r="11" spans="1:12" ht="16.5" thickTop="1" thickBot="1" x14ac:dyDescent="0.3">
      <c r="A11" s="2" t="s">
        <v>484</v>
      </c>
      <c r="D11" s="119"/>
      <c r="E11" s="124"/>
      <c r="F11" s="124"/>
      <c r="G11" s="124"/>
      <c r="H11" s="124"/>
      <c r="I11" s="124"/>
      <c r="J11" s="124"/>
      <c r="K11" s="124"/>
      <c r="L11" s="120"/>
    </row>
    <row r="12" spans="1:12" ht="16.5" thickTop="1" thickBot="1" x14ac:dyDescent="0.3"/>
    <row r="13" spans="1:12" ht="16.5" thickTop="1" thickBot="1" x14ac:dyDescent="0.3">
      <c r="A13" s="2" t="s">
        <v>485</v>
      </c>
      <c r="D13" s="119"/>
      <c r="E13" s="124"/>
      <c r="F13" s="124"/>
      <c r="G13" s="124"/>
      <c r="H13" s="124"/>
      <c r="I13" s="124"/>
      <c r="J13" s="124"/>
      <c r="K13" s="124"/>
      <c r="L13" s="120"/>
    </row>
    <row r="14" spans="1:12" ht="16.5" thickTop="1" thickBot="1" x14ac:dyDescent="0.3"/>
    <row r="15" spans="1:12" ht="16.5" thickTop="1" thickBot="1" x14ac:dyDescent="0.3">
      <c r="A15" s="2" t="s">
        <v>22</v>
      </c>
      <c r="D15" s="119"/>
      <c r="E15" s="124"/>
      <c r="F15" s="124"/>
      <c r="G15" s="124"/>
      <c r="H15" s="124"/>
      <c r="I15" s="124"/>
      <c r="J15" s="124"/>
      <c r="K15" s="124"/>
      <c r="L15" s="120"/>
    </row>
    <row r="16" spans="1:12" ht="16.5" thickTop="1" thickBot="1" x14ac:dyDescent="0.3">
      <c r="A16" s="2" t="s">
        <v>23</v>
      </c>
      <c r="D16" s="119"/>
      <c r="E16" s="124"/>
      <c r="F16" s="124"/>
      <c r="G16" s="124"/>
      <c r="H16" s="124"/>
      <c r="I16" s="124"/>
      <c r="J16" s="124"/>
      <c r="K16" s="124"/>
      <c r="L16" s="120"/>
    </row>
    <row r="17" spans="1:12" ht="16.5" thickTop="1" thickBot="1" x14ac:dyDescent="0.3">
      <c r="A17" s="2" t="s">
        <v>486</v>
      </c>
      <c r="D17" s="119"/>
      <c r="E17" s="124"/>
      <c r="F17" s="124"/>
      <c r="G17" s="124"/>
      <c r="H17" s="124"/>
      <c r="I17" s="124"/>
      <c r="J17" s="124"/>
      <c r="K17" s="124"/>
      <c r="L17" s="120"/>
    </row>
    <row r="18" spans="1:12" ht="16.5" thickTop="1" thickBot="1" x14ac:dyDescent="0.3">
      <c r="A18" s="2" t="s">
        <v>659</v>
      </c>
      <c r="F18" s="53"/>
    </row>
    <row r="19" spans="1:12" ht="15.75" thickTop="1" x14ac:dyDescent="0.25"/>
    <row r="20" spans="1:12" x14ac:dyDescent="0.25">
      <c r="A20" s="34" t="s">
        <v>898</v>
      </c>
      <c r="B20" s="2" t="s">
        <v>911</v>
      </c>
      <c r="C20" s="2"/>
      <c r="D20" s="2"/>
      <c r="E20" s="2"/>
      <c r="F20" s="2"/>
    </row>
    <row r="21" spans="1:12" x14ac:dyDescent="0.25">
      <c r="B21" s="3" t="s">
        <v>496</v>
      </c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5.75" thickBot="1" x14ac:dyDescent="0.3"/>
    <row r="23" spans="1:12" ht="15.75" thickTop="1" x14ac:dyDescent="0.25">
      <c r="B23" s="132" t="s">
        <v>487</v>
      </c>
      <c r="C23" s="133"/>
      <c r="D23" s="133"/>
      <c r="E23" s="133"/>
      <c r="F23" s="133"/>
      <c r="G23" s="11" t="s">
        <v>488</v>
      </c>
      <c r="H23" s="12"/>
      <c r="I23" s="13" t="s">
        <v>490</v>
      </c>
      <c r="J23" s="2"/>
    </row>
    <row r="24" spans="1:12" x14ac:dyDescent="0.25">
      <c r="B24" s="14"/>
      <c r="C24" s="2"/>
      <c r="D24" s="2"/>
      <c r="E24" s="2"/>
      <c r="F24" s="2"/>
      <c r="G24" s="9" t="s">
        <v>489</v>
      </c>
      <c r="H24" s="2"/>
      <c r="I24" s="15" t="s">
        <v>491</v>
      </c>
      <c r="J24" s="2"/>
    </row>
    <row r="25" spans="1:12" ht="15.75" thickBot="1" x14ac:dyDescent="0.3">
      <c r="B25" s="16"/>
      <c r="I25" s="17"/>
    </row>
    <row r="26" spans="1:12" ht="16.5" thickTop="1" thickBot="1" x14ac:dyDescent="0.3">
      <c r="B26" s="14" t="s">
        <v>494</v>
      </c>
      <c r="C26" s="2"/>
      <c r="D26" s="2"/>
      <c r="E26" s="2"/>
      <c r="F26" s="2"/>
      <c r="G26" s="56"/>
      <c r="I26" s="22">
        <f>G26/2.5</f>
        <v>0</v>
      </c>
    </row>
    <row r="27" spans="1:12" ht="16.5" thickTop="1" thickBot="1" x14ac:dyDescent="0.3">
      <c r="B27" s="16"/>
      <c r="G27" s="10"/>
      <c r="I27" s="18"/>
    </row>
    <row r="28" spans="1:12" ht="16.5" thickTop="1" thickBot="1" x14ac:dyDescent="0.3">
      <c r="B28" s="14" t="s">
        <v>492</v>
      </c>
      <c r="C28" s="2"/>
      <c r="D28" s="2"/>
      <c r="E28" s="2"/>
      <c r="F28" s="2"/>
      <c r="G28" s="56"/>
      <c r="I28" s="22">
        <f>G28/2.5</f>
        <v>0</v>
      </c>
    </row>
    <row r="29" spans="1:12" ht="16.5" thickTop="1" thickBot="1" x14ac:dyDescent="0.3">
      <c r="B29" s="16"/>
      <c r="G29" s="10"/>
      <c r="I29" s="18"/>
    </row>
    <row r="30" spans="1:12" ht="16.5" thickTop="1" thickBot="1" x14ac:dyDescent="0.3">
      <c r="B30" s="14" t="s">
        <v>493</v>
      </c>
      <c r="C30" s="2"/>
      <c r="D30" s="2"/>
      <c r="E30" s="2"/>
      <c r="F30" s="2"/>
      <c r="G30" s="56"/>
      <c r="I30" s="18">
        <f>G30/2.5</f>
        <v>0</v>
      </c>
    </row>
    <row r="31" spans="1:12" ht="15.75" thickTop="1" x14ac:dyDescent="0.25">
      <c r="B31" s="16"/>
      <c r="I31" s="17"/>
    </row>
    <row r="32" spans="1:12" ht="17.25" x14ac:dyDescent="0.25">
      <c r="B32" s="134" t="s">
        <v>495</v>
      </c>
      <c r="C32" s="135"/>
      <c r="D32" s="135"/>
      <c r="E32" s="135"/>
      <c r="F32" s="135"/>
      <c r="G32" s="135"/>
      <c r="I32" s="23" t="e">
        <f>SUM(I30-I28)/I28</f>
        <v>#DIV/0!</v>
      </c>
      <c r="J32" s="3" t="s">
        <v>593</v>
      </c>
      <c r="K32" s="3"/>
      <c r="L32" s="3"/>
    </row>
    <row r="33" spans="1:12" ht="15.75" thickBot="1" x14ac:dyDescent="0.3">
      <c r="B33" s="19"/>
      <c r="C33" s="20"/>
      <c r="D33" s="20"/>
      <c r="E33" s="20"/>
      <c r="F33" s="20"/>
      <c r="G33" s="20"/>
      <c r="H33" s="20"/>
      <c r="I33" s="21"/>
      <c r="J33" s="3"/>
      <c r="K33" s="3"/>
      <c r="L33" s="3"/>
    </row>
    <row r="34" spans="1:12" ht="15.75" thickTop="1" x14ac:dyDescent="0.25"/>
    <row r="36" spans="1:12" x14ac:dyDescent="0.25">
      <c r="A36" s="34" t="s">
        <v>900</v>
      </c>
      <c r="B36" s="2" t="s">
        <v>912</v>
      </c>
      <c r="C36" s="2"/>
      <c r="D36" s="2"/>
      <c r="E36" s="2"/>
      <c r="F36" s="2"/>
      <c r="G36" s="2"/>
      <c r="H36" s="2"/>
      <c r="I36" s="2"/>
      <c r="J36" s="2"/>
    </row>
    <row r="37" spans="1:12" x14ac:dyDescent="0.25">
      <c r="B37" s="3" t="s">
        <v>693</v>
      </c>
      <c r="C37" s="3"/>
      <c r="D37" s="3"/>
      <c r="E37" s="3"/>
      <c r="F37" s="3"/>
      <c r="G37" s="3"/>
      <c r="H37" s="3"/>
      <c r="I37" s="3"/>
    </row>
    <row r="38" spans="1:12" ht="15.75" thickBot="1" x14ac:dyDescent="0.3"/>
    <row r="39" spans="1:12" ht="16.5" thickTop="1" thickBot="1" x14ac:dyDescent="0.3">
      <c r="B39" s="54"/>
      <c r="C39" t="s">
        <v>1860</v>
      </c>
    </row>
    <row r="40" spans="1:12" ht="16.5" thickTop="1" thickBot="1" x14ac:dyDescent="0.3">
      <c r="C40" t="s">
        <v>1859</v>
      </c>
    </row>
    <row r="41" spans="1:12" ht="16.5" thickTop="1" thickBot="1" x14ac:dyDescent="0.3">
      <c r="C41" s="2" t="s">
        <v>497</v>
      </c>
      <c r="D41" s="2"/>
      <c r="E41" s="2"/>
      <c r="F41" s="119"/>
      <c r="G41" s="124"/>
      <c r="H41" s="124"/>
      <c r="I41" s="124"/>
      <c r="J41" s="124"/>
      <c r="K41" s="124"/>
      <c r="L41" s="120"/>
    </row>
    <row r="42" spans="1:12" ht="16.5" thickTop="1" thickBot="1" x14ac:dyDescent="0.3">
      <c r="C42" s="2" t="s">
        <v>498</v>
      </c>
      <c r="F42" s="57"/>
    </row>
    <row r="43" spans="1:12" ht="16.5" thickTop="1" thickBot="1" x14ac:dyDescent="0.3"/>
    <row r="44" spans="1:12" ht="16.5" thickTop="1" thickBot="1" x14ac:dyDescent="0.3">
      <c r="B44" s="54"/>
      <c r="C44" t="s">
        <v>1862</v>
      </c>
    </row>
    <row r="45" spans="1:12" ht="16.5" thickTop="1" thickBot="1" x14ac:dyDescent="0.3">
      <c r="C45" t="s">
        <v>1861</v>
      </c>
    </row>
    <row r="46" spans="1:12" ht="16.5" thickTop="1" thickBot="1" x14ac:dyDescent="0.3">
      <c r="C46" s="2" t="s">
        <v>499</v>
      </c>
      <c r="D46" s="2"/>
      <c r="E46" s="2"/>
      <c r="F46" s="119"/>
      <c r="G46" s="124"/>
      <c r="H46" s="124"/>
      <c r="I46" s="124"/>
      <c r="J46" s="124"/>
      <c r="K46" s="124"/>
      <c r="L46" s="120"/>
    </row>
    <row r="47" spans="1:12" ht="16.5" thickTop="1" thickBot="1" x14ac:dyDescent="0.3">
      <c r="C47" s="2" t="s">
        <v>500</v>
      </c>
      <c r="D47" s="2"/>
      <c r="E47" s="2"/>
      <c r="F47" s="53"/>
    </row>
    <row r="48" spans="1:12" ht="16.5" thickTop="1" thickBot="1" x14ac:dyDescent="0.3"/>
    <row r="49" spans="1:3" ht="16.5" thickTop="1" thickBot="1" x14ac:dyDescent="0.3">
      <c r="B49" s="54"/>
      <c r="C49" t="s">
        <v>501</v>
      </c>
    </row>
    <row r="50" spans="1:3" ht="15.75" thickTop="1" x14ac:dyDescent="0.25"/>
    <row r="51" spans="1:3" x14ac:dyDescent="0.25">
      <c r="A51" s="34" t="s">
        <v>903</v>
      </c>
      <c r="B51" s="2" t="s">
        <v>40</v>
      </c>
    </row>
    <row r="52" spans="1:3" x14ac:dyDescent="0.25">
      <c r="A52" s="34"/>
      <c r="B52" s="3" t="s">
        <v>1855</v>
      </c>
    </row>
    <row r="53" spans="1:3" ht="15.75" thickBot="1" x14ac:dyDescent="0.3">
      <c r="A53" s="34"/>
      <c r="B53" s="2"/>
    </row>
    <row r="54" spans="1:3" ht="16.5" thickTop="1" thickBot="1" x14ac:dyDescent="0.3">
      <c r="A54" s="34"/>
      <c r="B54" s="54"/>
      <c r="C54" s="2" t="s">
        <v>1856</v>
      </c>
    </row>
    <row r="55" spans="1:3" ht="16.5" thickTop="1" thickBot="1" x14ac:dyDescent="0.3">
      <c r="A55" s="34"/>
      <c r="B55" s="2"/>
    </row>
    <row r="56" spans="1:3" ht="16.5" thickTop="1" thickBot="1" x14ac:dyDescent="0.3">
      <c r="A56" s="34"/>
      <c r="B56" s="54"/>
      <c r="C56" s="2" t="s">
        <v>1853</v>
      </c>
    </row>
    <row r="57" spans="1:3" ht="15.75" thickTop="1" x14ac:dyDescent="0.25"/>
    <row r="59" spans="1:3" ht="17.25" x14ac:dyDescent="0.25">
      <c r="A59" t="s">
        <v>1858</v>
      </c>
    </row>
    <row r="60" spans="1:3" x14ac:dyDescent="0.25">
      <c r="A60" t="s">
        <v>1857</v>
      </c>
    </row>
  </sheetData>
  <sheetProtection algorithmName="SHA-512" hashValue="8qN6svSLY3SyIqwO7laioQhcFLqCrzPGZvykt06Ace0D7nfyeBEyFLDIFJwYz/UcV30RQPV+8l8w47bnytahZA==" saltValue="Uo7p0Dy/c/kB1x+F1Mcujg==" spinCount="100000" sheet="1" objects="1" scenarios="1"/>
  <mergeCells count="11">
    <mergeCell ref="F46:L46"/>
    <mergeCell ref="D5:L5"/>
    <mergeCell ref="D11:L11"/>
    <mergeCell ref="D13:L13"/>
    <mergeCell ref="D15:L15"/>
    <mergeCell ref="E7:K7"/>
    <mergeCell ref="D16:L16"/>
    <mergeCell ref="D17:L17"/>
    <mergeCell ref="B23:F23"/>
    <mergeCell ref="B32:G32"/>
    <mergeCell ref="F41:L41"/>
  </mergeCells>
  <pageMargins left="0.5" right="0.5" top="0.5" bottom="0.5" header="0.3" footer="0.3"/>
  <pageSetup orientation="landscape" r:id="rId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FCC21A-6D97-4114-BA5E-F0AA3D7C9741}">
          <x14:formula1>
            <xm:f>'Drop Down Lists'!$H$11:$H$12</xm:f>
          </x14:formula1>
          <xm:sqref>B39 B44 B49 B56 B54</xm:sqref>
        </x14:dataValidation>
        <x14:dataValidation type="list" allowBlank="1" showInputMessage="1" showErrorMessage="1" xr:uid="{4CCD5E19-51AE-493F-9C88-347C20A3B828}">
          <x14:formula1>
            <xm:f>'NPDES permits'!$C$2:$C$271</xm:f>
          </x14:formula1>
          <xm:sqref>D7:E7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A815-6392-4A8B-BCFF-84072461CB26}">
  <dimension ref="A1:M28"/>
  <sheetViews>
    <sheetView workbookViewId="0"/>
  </sheetViews>
  <sheetFormatPr defaultRowHeight="15" x14ac:dyDescent="0.25"/>
  <cols>
    <col min="1" max="1" width="16.7109375" customWidth="1"/>
    <col min="2" max="2" width="13.85546875" customWidth="1"/>
    <col min="3" max="3" width="1.7109375" customWidth="1"/>
    <col min="4" max="4" width="13.85546875" customWidth="1"/>
    <col min="5" max="5" width="1.42578125" customWidth="1"/>
    <col min="6" max="6" width="14.28515625" customWidth="1"/>
    <col min="7" max="7" width="3" customWidth="1"/>
  </cols>
  <sheetData>
    <row r="1" spans="1:9" x14ac:dyDescent="0.25">
      <c r="A1" s="2" t="s">
        <v>502</v>
      </c>
      <c r="B1" s="2"/>
      <c r="C1" s="2"/>
      <c r="D1" s="2"/>
      <c r="E1" s="2"/>
      <c r="F1" s="2"/>
    </row>
    <row r="2" spans="1:9" x14ac:dyDescent="0.25">
      <c r="A2" s="3" t="s">
        <v>503</v>
      </c>
      <c r="B2" s="3"/>
      <c r="C2" s="3"/>
      <c r="D2" s="3"/>
      <c r="E2" s="3"/>
      <c r="F2" s="3"/>
      <c r="G2" s="3"/>
      <c r="H2" s="3"/>
    </row>
    <row r="3" spans="1:9" ht="15.75" thickBot="1" x14ac:dyDescent="0.3"/>
    <row r="4" spans="1:9" ht="16.5" thickTop="1" thickBot="1" x14ac:dyDescent="0.3">
      <c r="A4" s="2" t="s">
        <v>504</v>
      </c>
      <c r="B4" s="2"/>
      <c r="C4" s="2"/>
      <c r="D4" s="2"/>
      <c r="E4" s="2"/>
      <c r="F4" s="53"/>
      <c r="G4" s="3" t="s">
        <v>810</v>
      </c>
      <c r="H4" s="3"/>
      <c r="I4" s="3"/>
    </row>
    <row r="5" spans="1:9" ht="15.75" thickTop="1" x14ac:dyDescent="0.25">
      <c r="G5" s="3" t="s">
        <v>809</v>
      </c>
    </row>
    <row r="6" spans="1:9" ht="15.75" thickBot="1" x14ac:dyDescent="0.3"/>
    <row r="7" spans="1:9" ht="15.75" thickTop="1" x14ac:dyDescent="0.25">
      <c r="A7" s="24" t="s">
        <v>510</v>
      </c>
      <c r="B7" s="11" t="s">
        <v>511</v>
      </c>
      <c r="C7" s="11"/>
      <c r="D7" s="11" t="s">
        <v>513</v>
      </c>
      <c r="E7" s="11"/>
      <c r="F7" s="11" t="s">
        <v>515</v>
      </c>
      <c r="G7" s="26"/>
    </row>
    <row r="8" spans="1:9" x14ac:dyDescent="0.25">
      <c r="A8" s="25"/>
      <c r="B8" s="9" t="s">
        <v>512</v>
      </c>
      <c r="C8" s="9"/>
      <c r="D8" s="9" t="s">
        <v>512</v>
      </c>
      <c r="E8" s="9"/>
      <c r="F8" s="9" t="s">
        <v>516</v>
      </c>
      <c r="G8" s="17"/>
    </row>
    <row r="9" spans="1:9" ht="15.75" thickBot="1" x14ac:dyDescent="0.3">
      <c r="A9" s="16"/>
      <c r="G9" s="17"/>
    </row>
    <row r="10" spans="1:9" ht="16.5" thickTop="1" thickBot="1" x14ac:dyDescent="0.3">
      <c r="A10" s="14" t="s">
        <v>506</v>
      </c>
      <c r="B10" s="65"/>
      <c r="D10" s="65"/>
      <c r="F10" s="66"/>
      <c r="G10" s="17"/>
    </row>
    <row r="11" spans="1:9" ht="16.5" thickTop="1" thickBot="1" x14ac:dyDescent="0.3">
      <c r="A11" s="14"/>
      <c r="G11" s="17"/>
    </row>
    <row r="12" spans="1:9" ht="16.5" thickTop="1" thickBot="1" x14ac:dyDescent="0.3">
      <c r="A12" s="14" t="s">
        <v>507</v>
      </c>
      <c r="B12" s="65"/>
      <c r="D12" s="65"/>
      <c r="F12" s="66"/>
      <c r="G12" s="17"/>
    </row>
    <row r="13" spans="1:9" ht="16.5" thickTop="1" thickBot="1" x14ac:dyDescent="0.3">
      <c r="A13" s="14"/>
      <c r="G13" s="17"/>
    </row>
    <row r="14" spans="1:9" ht="16.5" thickTop="1" thickBot="1" x14ac:dyDescent="0.3">
      <c r="A14" s="14" t="s">
        <v>508</v>
      </c>
      <c r="B14" s="65"/>
      <c r="D14" s="65"/>
      <c r="F14" s="66"/>
      <c r="G14" s="17"/>
    </row>
    <row r="15" spans="1:9" ht="16.5" thickTop="1" thickBot="1" x14ac:dyDescent="0.3">
      <c r="A15" s="14"/>
      <c r="G15" s="17"/>
    </row>
    <row r="16" spans="1:9" ht="16.5" thickTop="1" thickBot="1" x14ac:dyDescent="0.3">
      <c r="A16" s="14" t="s">
        <v>514</v>
      </c>
      <c r="B16" s="65"/>
      <c r="D16" s="65"/>
      <c r="F16" s="66"/>
      <c r="G16" s="17"/>
    </row>
    <row r="17" spans="1:13" ht="16.5" thickTop="1" thickBot="1" x14ac:dyDescent="0.3">
      <c r="A17" s="19"/>
      <c r="B17" s="20"/>
      <c r="C17" s="20"/>
      <c r="D17" s="20"/>
      <c r="E17" s="20"/>
      <c r="F17" s="20"/>
      <c r="G17" s="21"/>
    </row>
    <row r="18" spans="1:13" ht="15.75" thickTop="1" x14ac:dyDescent="0.25"/>
    <row r="19" spans="1:13" s="2" customFormat="1" x14ac:dyDescent="0.25">
      <c r="A19" s="43" t="s">
        <v>811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s="2" customFormat="1" x14ac:dyDescent="0.25">
      <c r="A20" s="43" t="s">
        <v>813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s="2" customFormat="1" x14ac:dyDescent="0.25">
      <c r="A21" s="43" t="s">
        <v>812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3" spans="1:13" ht="15.75" thickBot="1" x14ac:dyDescent="0.3"/>
    <row r="24" spans="1:13" ht="16.5" thickTop="1" thickBot="1" x14ac:dyDescent="0.3">
      <c r="A24" s="2" t="s">
        <v>517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3"/>
    </row>
    <row r="25" spans="1:13" ht="16.5" thickTop="1" thickBot="1" x14ac:dyDescent="0.3">
      <c r="A25" s="2" t="s">
        <v>518</v>
      </c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3"/>
    </row>
    <row r="26" spans="1:13" ht="16.5" thickTop="1" thickBot="1" x14ac:dyDescent="0.3">
      <c r="A26" s="2" t="s">
        <v>519</v>
      </c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3"/>
    </row>
    <row r="27" spans="1:13" ht="16.5" thickTop="1" thickBot="1" x14ac:dyDescent="0.3">
      <c r="A27" s="2" t="s">
        <v>694</v>
      </c>
      <c r="E27" s="119"/>
      <c r="F27" s="124"/>
      <c r="G27" s="124"/>
      <c r="H27" s="120"/>
    </row>
    <row r="28" spans="1:13" ht="15.75" thickTop="1" x14ac:dyDescent="0.25"/>
  </sheetData>
  <sheetProtection algorithmName="SHA-512" hashValue="415QTYUL+RXBWpDbHPAB87BoiBbYAF7IZ9Ryf6DUGj4UM0am6T2yxzrjnrEXoFsmagjZg/o+cukvGOgywVNlZw==" saltValue="2UCZtygdW3rJFq0gqpDYNw==" spinCount="100000" sheet="1" objects="1" scenarios="1"/>
  <mergeCells count="4">
    <mergeCell ref="E27:H27"/>
    <mergeCell ref="C26:M26"/>
    <mergeCell ref="B25:M25"/>
    <mergeCell ref="B24:M24"/>
  </mergeCells>
  <pageMargins left="0.5" right="0.5" top="0.5" bottom="0.5" header="0.3" footer="0.3"/>
  <pageSetup orientation="landscape" r:id="rId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9DB2DE-7386-4AA8-B0DF-5BB1AA981174}">
          <x14:formula1>
            <xm:f>'Drop Down Lists'!$H$1:$H$4</xm:f>
          </x14:formula1>
          <xm:sqref>F4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95F-0F59-4055-85EA-BF9E9F272D46}">
  <dimension ref="A1:N47"/>
  <sheetViews>
    <sheetView workbookViewId="0"/>
  </sheetViews>
  <sheetFormatPr defaultRowHeight="15" x14ac:dyDescent="0.25"/>
  <cols>
    <col min="1" max="1" width="3.7109375" customWidth="1"/>
    <col min="5" max="5" width="23.7109375" customWidth="1"/>
    <col min="6" max="6" width="8.7109375" style="10" customWidth="1"/>
    <col min="7" max="7" width="29.7109375" customWidth="1"/>
    <col min="8" max="8" width="18.5703125" customWidth="1"/>
    <col min="9" max="9" width="12.7109375" customWidth="1"/>
  </cols>
  <sheetData>
    <row r="1" spans="1:14" s="2" customFormat="1" x14ac:dyDescent="0.25">
      <c r="A1" s="2" t="s">
        <v>520</v>
      </c>
      <c r="F1" s="9"/>
    </row>
    <row r="2" spans="1:14" s="3" customFormat="1" x14ac:dyDescent="0.25">
      <c r="A2" s="3" t="s">
        <v>537</v>
      </c>
      <c r="F2" s="27"/>
    </row>
    <row r="4" spans="1:14" x14ac:dyDescent="0.25">
      <c r="B4" s="2" t="s">
        <v>521</v>
      </c>
      <c r="C4" s="2"/>
      <c r="D4" s="2"/>
    </row>
    <row r="5" spans="1:14" ht="15.75" thickBot="1" x14ac:dyDescent="0.3">
      <c r="B5" s="2"/>
      <c r="C5" s="2"/>
      <c r="D5" s="2"/>
    </row>
    <row r="6" spans="1:14" ht="16.5" thickTop="1" thickBot="1" x14ac:dyDescent="0.3">
      <c r="B6" s="132" t="s">
        <v>525</v>
      </c>
      <c r="C6" s="133"/>
      <c r="D6" s="133"/>
      <c r="E6" s="133"/>
      <c r="F6" s="28"/>
      <c r="G6" s="11" t="s">
        <v>522</v>
      </c>
      <c r="H6" s="26" t="s">
        <v>523</v>
      </c>
    </row>
    <row r="7" spans="1:14" ht="16.5" thickTop="1" thickBot="1" x14ac:dyDescent="0.3">
      <c r="B7" s="46" t="s">
        <v>695</v>
      </c>
      <c r="C7" s="41"/>
      <c r="D7" s="41"/>
      <c r="E7" s="41"/>
      <c r="F7" s="10" t="s">
        <v>524</v>
      </c>
      <c r="G7" s="67"/>
      <c r="H7" s="17"/>
      <c r="I7" s="39"/>
      <c r="J7" s="3"/>
      <c r="K7" s="3"/>
      <c r="L7" s="3"/>
      <c r="M7" s="3"/>
    </row>
    <row r="8" spans="1:14" ht="16.5" thickTop="1" thickBot="1" x14ac:dyDescent="0.3">
      <c r="B8" s="46" t="s">
        <v>696</v>
      </c>
      <c r="C8" s="41"/>
      <c r="D8" s="41"/>
      <c r="E8" s="41"/>
      <c r="G8" s="67"/>
      <c r="H8" s="17"/>
      <c r="I8" s="39"/>
      <c r="J8" s="3"/>
      <c r="K8" s="3"/>
      <c r="L8" s="3"/>
      <c r="M8" s="3"/>
      <c r="N8" s="3"/>
    </row>
    <row r="9" spans="1:14" ht="15.75" thickTop="1" x14ac:dyDescent="0.25">
      <c r="B9" s="16"/>
      <c r="H9" s="17"/>
    </row>
    <row r="10" spans="1:14" ht="15.75" thickBot="1" x14ac:dyDescent="0.3">
      <c r="B10" s="136" t="s">
        <v>532</v>
      </c>
      <c r="C10" s="117"/>
      <c r="D10" s="117"/>
      <c r="E10" s="117"/>
      <c r="G10" s="9" t="s">
        <v>522</v>
      </c>
      <c r="H10" s="17"/>
    </row>
    <row r="11" spans="1:14" ht="16.5" thickTop="1" thickBot="1" x14ac:dyDescent="0.3">
      <c r="B11" s="16" t="s">
        <v>538</v>
      </c>
      <c r="G11" s="67"/>
      <c r="H11" s="17"/>
    </row>
    <row r="12" spans="1:14" ht="16.5" thickTop="1" thickBot="1" x14ac:dyDescent="0.3">
      <c r="B12" s="16" t="s">
        <v>539</v>
      </c>
      <c r="G12" s="67"/>
      <c r="H12" s="17"/>
    </row>
    <row r="13" spans="1:14" ht="15.75" thickTop="1" x14ac:dyDescent="0.25">
      <c r="B13" s="16"/>
      <c r="G13" s="29"/>
      <c r="H13" s="17"/>
    </row>
    <row r="14" spans="1:14" x14ac:dyDescent="0.25">
      <c r="B14" s="16"/>
      <c r="G14" s="29"/>
      <c r="H14" s="15" t="s">
        <v>526</v>
      </c>
    </row>
    <row r="15" spans="1:14" ht="18" thickBot="1" x14ac:dyDescent="0.3">
      <c r="B15" s="16"/>
      <c r="G15" s="9" t="s">
        <v>522</v>
      </c>
      <c r="H15" s="47" t="s">
        <v>697</v>
      </c>
    </row>
    <row r="16" spans="1:14" ht="18.75" thickTop="1" thickBot="1" x14ac:dyDescent="0.3">
      <c r="B16" s="16" t="s">
        <v>540</v>
      </c>
      <c r="G16" s="67"/>
      <c r="H16" s="56"/>
      <c r="I16" s="48" t="s">
        <v>698</v>
      </c>
      <c r="J16" s="3"/>
      <c r="K16" s="3"/>
    </row>
    <row r="17" spans="2:14" ht="18.75" thickTop="1" thickBot="1" x14ac:dyDescent="0.3">
      <c r="B17" s="16" t="s">
        <v>541</v>
      </c>
      <c r="G17" s="67"/>
      <c r="H17" s="56"/>
      <c r="I17" s="48" t="s">
        <v>698</v>
      </c>
    </row>
    <row r="18" spans="2:14" ht="18.75" thickTop="1" thickBot="1" x14ac:dyDescent="0.3">
      <c r="B18" s="16" t="s">
        <v>542</v>
      </c>
      <c r="G18" s="67"/>
      <c r="H18" s="56"/>
      <c r="I18" s="48" t="s">
        <v>698</v>
      </c>
    </row>
    <row r="19" spans="2:14" ht="18.75" thickTop="1" thickBot="1" x14ac:dyDescent="0.3">
      <c r="B19" s="16" t="s">
        <v>543</v>
      </c>
      <c r="G19" s="67"/>
      <c r="H19" s="56"/>
      <c r="I19" s="48" t="s">
        <v>698</v>
      </c>
    </row>
    <row r="20" spans="2:14" ht="18.75" thickTop="1" thickBot="1" x14ac:dyDescent="0.3">
      <c r="B20" s="16" t="s">
        <v>746</v>
      </c>
      <c r="G20" s="67"/>
      <c r="H20" s="56"/>
      <c r="I20" s="48" t="s">
        <v>698</v>
      </c>
    </row>
    <row r="21" spans="2:14" ht="18.75" thickTop="1" thickBot="1" x14ac:dyDescent="0.3">
      <c r="B21" s="16" t="s">
        <v>544</v>
      </c>
      <c r="G21" s="67"/>
      <c r="H21" s="56"/>
      <c r="I21" s="48" t="s">
        <v>698</v>
      </c>
    </row>
    <row r="22" spans="2:14" ht="16.5" thickTop="1" thickBot="1" x14ac:dyDescent="0.3">
      <c r="B22" s="16" t="s">
        <v>530</v>
      </c>
      <c r="C22" s="121"/>
      <c r="D22" s="122"/>
      <c r="E22" s="123"/>
      <c r="H22" s="17"/>
    </row>
    <row r="23" spans="2:14" ht="15.75" thickTop="1" x14ac:dyDescent="0.25">
      <c r="B23" s="16"/>
      <c r="F23" s="10" t="s">
        <v>531</v>
      </c>
      <c r="G23" s="68">
        <f>G11+G12+G16+G17+G18+G19+G20+G21</f>
        <v>0</v>
      </c>
      <c r="H23" s="17"/>
      <c r="I23" s="48" t="s">
        <v>704</v>
      </c>
      <c r="J23" s="3"/>
      <c r="K23" s="3"/>
      <c r="L23" s="3"/>
      <c r="M23" s="3"/>
    </row>
    <row r="24" spans="2:14" ht="15.75" thickBot="1" x14ac:dyDescent="0.3">
      <c r="B24" s="16"/>
      <c r="H24" s="17"/>
    </row>
    <row r="25" spans="2:14" ht="18.75" thickTop="1" thickBot="1" x14ac:dyDescent="0.3">
      <c r="B25" s="19"/>
      <c r="C25" s="20"/>
      <c r="D25" s="30"/>
      <c r="E25" s="31" t="s">
        <v>533</v>
      </c>
      <c r="F25" s="32" t="s">
        <v>534</v>
      </c>
      <c r="G25" s="69">
        <f>G7+G23</f>
        <v>0</v>
      </c>
      <c r="H25" s="21"/>
      <c r="I25" s="50" t="s">
        <v>703</v>
      </c>
      <c r="J25" s="5"/>
      <c r="K25" s="5"/>
      <c r="L25" s="5"/>
      <c r="M25" s="5"/>
      <c r="N25" s="3"/>
    </row>
    <row r="26" spans="2:14" ht="15.75" thickTop="1" x14ac:dyDescent="0.25">
      <c r="B26" s="3" t="s">
        <v>545</v>
      </c>
      <c r="C26" s="3"/>
      <c r="D26" s="3"/>
      <c r="E26" s="3"/>
      <c r="F26" s="27"/>
      <c r="G26" s="3"/>
    </row>
    <row r="28" spans="2:14" x14ac:dyDescent="0.25">
      <c r="B28" s="2" t="s">
        <v>535</v>
      </c>
      <c r="C28" s="2"/>
      <c r="D28" s="2"/>
    </row>
    <row r="29" spans="2:14" ht="15.75" thickBot="1" x14ac:dyDescent="0.3">
      <c r="B29" s="2"/>
      <c r="C29" s="2"/>
      <c r="D29" s="2"/>
    </row>
    <row r="30" spans="2:14" ht="15.75" thickTop="1" x14ac:dyDescent="0.25">
      <c r="B30" s="35"/>
      <c r="C30" s="12"/>
      <c r="D30" s="12"/>
      <c r="E30" s="33"/>
      <c r="F30" s="28"/>
      <c r="G30" s="33"/>
      <c r="H30" s="13" t="s">
        <v>838</v>
      </c>
    </row>
    <row r="31" spans="2:14" ht="18" thickBot="1" x14ac:dyDescent="0.3">
      <c r="B31" s="16"/>
      <c r="G31" s="9" t="s">
        <v>522</v>
      </c>
      <c r="H31" s="47" t="s">
        <v>702</v>
      </c>
    </row>
    <row r="32" spans="2:14" ht="18.75" thickTop="1" thickBot="1" x14ac:dyDescent="0.3">
      <c r="B32" s="16" t="s">
        <v>546</v>
      </c>
      <c r="G32" s="67"/>
      <c r="H32" s="53"/>
      <c r="I32" s="48" t="s">
        <v>709</v>
      </c>
    </row>
    <row r="33" spans="1:14" ht="18.75" thickTop="1" thickBot="1" x14ac:dyDescent="0.3">
      <c r="B33" s="16" t="s">
        <v>547</v>
      </c>
      <c r="G33" s="67"/>
      <c r="H33" s="53"/>
      <c r="I33" s="48" t="s">
        <v>709</v>
      </c>
    </row>
    <row r="34" spans="1:14" ht="18.75" thickTop="1" thickBot="1" x14ac:dyDescent="0.3">
      <c r="B34" s="16" t="s">
        <v>548</v>
      </c>
      <c r="G34" s="67"/>
      <c r="H34" s="53"/>
      <c r="I34" s="48" t="s">
        <v>709</v>
      </c>
    </row>
    <row r="35" spans="1:14" ht="18.75" thickTop="1" thickBot="1" x14ac:dyDescent="0.3">
      <c r="B35" s="16" t="s">
        <v>549</v>
      </c>
      <c r="G35" s="67"/>
      <c r="H35" s="53"/>
      <c r="I35" s="48" t="s">
        <v>709</v>
      </c>
    </row>
    <row r="36" spans="1:14" ht="18.75" thickTop="1" thickBot="1" x14ac:dyDescent="0.3">
      <c r="B36" s="16" t="s">
        <v>550</v>
      </c>
      <c r="G36" s="67"/>
      <c r="H36" s="53"/>
      <c r="I36" s="48" t="s">
        <v>709</v>
      </c>
    </row>
    <row r="37" spans="1:14" ht="18.75" thickTop="1" thickBot="1" x14ac:dyDescent="0.3">
      <c r="B37" s="16" t="s">
        <v>551</v>
      </c>
      <c r="G37" s="67"/>
      <c r="H37" s="53"/>
      <c r="I37" s="48" t="s">
        <v>709</v>
      </c>
    </row>
    <row r="38" spans="1:14" ht="18.75" thickTop="1" thickBot="1" x14ac:dyDescent="0.3">
      <c r="B38" s="16" t="s">
        <v>552</v>
      </c>
      <c r="G38" s="67"/>
      <c r="H38" s="53"/>
      <c r="I38" s="48" t="s">
        <v>709</v>
      </c>
    </row>
    <row r="39" spans="1:14" ht="18.75" thickTop="1" thickBot="1" x14ac:dyDescent="0.3">
      <c r="B39" s="16" t="s">
        <v>553</v>
      </c>
      <c r="G39" s="67"/>
      <c r="H39" s="53"/>
      <c r="I39" s="48" t="s">
        <v>709</v>
      </c>
    </row>
    <row r="40" spans="1:14" ht="16.5" thickTop="1" thickBot="1" x14ac:dyDescent="0.3">
      <c r="B40" s="16"/>
      <c r="G40" s="70"/>
      <c r="H40" s="17"/>
    </row>
    <row r="41" spans="1:14" ht="18" thickTop="1" x14ac:dyDescent="0.25">
      <c r="B41" s="16"/>
      <c r="E41" s="34" t="s">
        <v>536</v>
      </c>
      <c r="G41" s="71">
        <f>G32+G33+G34+G35+G36+G37+G38+G39</f>
        <v>0</v>
      </c>
      <c r="H41" s="17"/>
      <c r="I41" s="50" t="s">
        <v>703</v>
      </c>
      <c r="J41" s="5"/>
      <c r="K41" s="5"/>
      <c r="L41" s="5"/>
      <c r="M41" s="5"/>
      <c r="N41" s="5"/>
    </row>
    <row r="42" spans="1:14" ht="15.75" thickBot="1" x14ac:dyDescent="0.3">
      <c r="B42" s="19"/>
      <c r="C42" s="20"/>
      <c r="D42" s="20"/>
      <c r="E42" s="20"/>
      <c r="F42" s="32"/>
      <c r="G42" s="40" t="str">
        <f>IF(G25&lt;&gt;G41,'Drop Down Lists'!G15,"")</f>
        <v/>
      </c>
      <c r="H42" s="21"/>
    </row>
    <row r="43" spans="1:14" ht="15.75" thickTop="1" x14ac:dyDescent="0.25">
      <c r="B43" s="3" t="s">
        <v>545</v>
      </c>
    </row>
    <row r="45" spans="1:14" s="41" customFormat="1" ht="17.25" x14ac:dyDescent="0.25">
      <c r="A45" s="41" t="s">
        <v>699</v>
      </c>
      <c r="F45" s="49"/>
    </row>
    <row r="46" spans="1:14" s="41" customFormat="1" ht="17.25" x14ac:dyDescent="0.25">
      <c r="A46" s="41" t="s">
        <v>700</v>
      </c>
      <c r="F46" s="49"/>
    </row>
    <row r="47" spans="1:14" s="41" customFormat="1" ht="17.25" x14ac:dyDescent="0.25">
      <c r="A47" s="41" t="s">
        <v>701</v>
      </c>
      <c r="F47" s="49"/>
    </row>
  </sheetData>
  <sheetProtection algorithmName="SHA-512" hashValue="kqgR6NvAYs9F8iH9gII02+xj8nkGirBwRIXcwoKFHGklalmsQDGG9Y/JMWF2lSCbGGC+31ZGVQJRT6Jn/P+H0A==" saltValue="QvXHfF164cwuhRABCJGm2A==" spinCount="100000" sheet="1" objects="1" scenarios="1"/>
  <mergeCells count="3">
    <mergeCell ref="B6:E6"/>
    <mergeCell ref="B10:E10"/>
    <mergeCell ref="C22:E22"/>
  </mergeCells>
  <pageMargins left="0.5" right="0.5" top="0.5" bottom="0.5" header="0.3" footer="0.3"/>
  <pageSetup orientation="landscape" r:id="rId1"/>
  <headerFooter>
    <oddHeader>&amp;RPage &amp;P of &amp;N</oddHeader>
  </headerFooter>
  <rowBreaks count="1" manualBreakCount="1">
    <brk id="2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85C50-E19C-4E51-9545-37638BC06D8B}">
          <x14:formula1>
            <xm:f>'Drop Down Lists'!$H$7:$H$8</xm:f>
          </x14:formula1>
          <xm:sqref>H16:H21 H32:H39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04EE13-3FC4-45FC-8BE3-3B4A6ACA3270}"/>
</file>

<file path=customXml/itemProps2.xml><?xml version="1.0" encoding="utf-8"?>
<ds:datastoreItem xmlns:ds="http://schemas.openxmlformats.org/officeDocument/2006/customXml" ds:itemID="{BA88B471-CD30-476E-A8EB-30D52327E260}"/>
</file>

<file path=customXml/itemProps3.xml><?xml version="1.0" encoding="utf-8"?>
<ds:datastoreItem xmlns:ds="http://schemas.openxmlformats.org/officeDocument/2006/customXml" ds:itemID="{7409B47B-44BB-401A-8878-4D3EB73FEA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READ ME FIRST</vt:lpstr>
      <vt:lpstr>Instructions</vt:lpstr>
      <vt:lpstr>General Info</vt:lpstr>
      <vt:lpstr>I. Threshold Criteria</vt:lpstr>
      <vt:lpstr>II. Project Type</vt:lpstr>
      <vt:lpstr>III and IV. Project Details</vt:lpstr>
      <vt:lpstr>V. System Information</vt:lpstr>
      <vt:lpstr>VI.  Project Schedule</vt:lpstr>
      <vt:lpstr>VII. Project Budget</vt:lpstr>
      <vt:lpstr>VIII. Project Numeric Benefits</vt:lpstr>
      <vt:lpstr>Signature</vt:lpstr>
      <vt:lpstr>Drop Down Lists</vt:lpstr>
      <vt:lpstr>NPDES permits</vt:lpstr>
      <vt:lpstr>'III and IV. Project Details'!Print_Area</vt:lpstr>
      <vt:lpstr>'READ ME FIRST'!Print_Area</vt:lpstr>
      <vt:lpstr>'General Info'!Print_Titles</vt:lpstr>
      <vt:lpstr>'I. Threshold Criteria'!Print_Titles</vt:lpstr>
      <vt:lpstr>'II. Project Type'!Print_Titles</vt:lpstr>
      <vt:lpstr>'III and IV. Project Details'!Print_Titles</vt:lpstr>
      <vt:lpstr>Instructions!Print_Titles</vt:lpstr>
      <vt:lpstr>'READ ME FIRST'!Print_Titles</vt:lpstr>
      <vt:lpstr>'V. System Information'!Print_Titles</vt:lpstr>
      <vt:lpstr>'VII. Project Budget'!Print_Titles</vt:lpstr>
    </vt:vector>
  </TitlesOfParts>
  <Company>Maryland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Elaine Dietz</dc:creator>
  <cp:lastModifiedBy>Richard Pencek</cp:lastModifiedBy>
  <cp:lastPrinted>2022-12-15T23:16:20Z</cp:lastPrinted>
  <dcterms:created xsi:type="dcterms:W3CDTF">2022-11-23T19:07:23Z</dcterms:created>
  <dcterms:modified xsi:type="dcterms:W3CDTF">2022-12-15T23:22:04Z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