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 Roberts\Documents\Maryland\Communications\Website\"/>
    </mc:Choice>
  </mc:AlternateContent>
  <xr:revisionPtr revIDLastSave="0" documentId="8_{38B9E3A7-D2A7-4C0A-B89E-22FA9808DCB3}" xr6:coauthVersionLast="47" xr6:coauthVersionMax="47" xr10:uidLastSave="{00000000-0000-0000-0000-000000000000}"/>
  <bookViews>
    <workbookView xWindow="-120" yWindow="-120" windowWidth="29040" windowHeight="15840" xr2:uid="{1E44B6D4-4E9B-46A2-B24B-77DA971D9A33}"/>
  </bookViews>
  <sheets>
    <sheet name="2021 Bid Tabulation" sheetId="1" r:id="rId1"/>
  </sheets>
  <definedNames>
    <definedName name="_xlnm.Print_Area" localSheetId="0">'2021 Bid Tabulation'!$A$1:$L$208</definedName>
    <definedName name="_xlnm.Print_Titles" localSheetId="0">'2021 Bid Tabulation'!$1:$3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0" i="1" l="1"/>
  <c r="D130" i="1"/>
  <c r="E130" i="1"/>
  <c r="F130" i="1"/>
  <c r="G130" i="1"/>
  <c r="H130" i="1"/>
  <c r="I130" i="1"/>
  <c r="J130" i="1"/>
  <c r="K130" i="1"/>
  <c r="L130" i="1"/>
  <c r="B130" i="1"/>
  <c r="C138" i="1"/>
  <c r="D138" i="1"/>
  <c r="E138" i="1"/>
  <c r="F138" i="1"/>
  <c r="G138" i="1"/>
  <c r="H138" i="1"/>
  <c r="I138" i="1"/>
  <c r="J138" i="1"/>
  <c r="K138" i="1"/>
  <c r="L138" i="1"/>
  <c r="B138" i="1"/>
  <c r="C146" i="1"/>
  <c r="D146" i="1"/>
  <c r="E146" i="1"/>
  <c r="F146" i="1"/>
  <c r="G146" i="1"/>
  <c r="H146" i="1"/>
  <c r="I146" i="1"/>
  <c r="J146" i="1"/>
  <c r="K146" i="1"/>
  <c r="L146" i="1"/>
  <c r="B146" i="1"/>
  <c r="D154" i="1"/>
  <c r="E154" i="1"/>
  <c r="F154" i="1"/>
  <c r="H154" i="1"/>
  <c r="I154" i="1"/>
  <c r="J154" i="1"/>
  <c r="K154" i="1"/>
  <c r="B154" i="1"/>
  <c r="C162" i="1"/>
  <c r="D162" i="1"/>
  <c r="E162" i="1"/>
  <c r="F162" i="1"/>
  <c r="G162" i="1"/>
  <c r="H162" i="1"/>
  <c r="I162" i="1"/>
  <c r="J162" i="1"/>
  <c r="K162" i="1"/>
  <c r="L162" i="1"/>
  <c r="B162" i="1"/>
  <c r="L186" i="1" l="1"/>
  <c r="L178" i="1"/>
  <c r="L170" i="1"/>
  <c r="D170" i="1"/>
  <c r="E170" i="1"/>
  <c r="F170" i="1"/>
  <c r="G170" i="1"/>
  <c r="H170" i="1"/>
  <c r="I170" i="1"/>
  <c r="J170" i="1"/>
  <c r="K170" i="1"/>
  <c r="C170" i="1"/>
  <c r="D178" i="1"/>
  <c r="E178" i="1"/>
  <c r="F178" i="1"/>
  <c r="H178" i="1"/>
  <c r="I178" i="1"/>
  <c r="J178" i="1"/>
  <c r="K178" i="1"/>
  <c r="B178" i="1"/>
  <c r="C178" i="1"/>
  <c r="D186" i="1"/>
  <c r="E186" i="1"/>
  <c r="F186" i="1"/>
  <c r="H186" i="1"/>
  <c r="I186" i="1"/>
  <c r="J186" i="1"/>
  <c r="K186" i="1"/>
  <c r="B186" i="1"/>
  <c r="C186" i="1"/>
  <c r="D122" i="1" l="1"/>
  <c r="E122" i="1"/>
  <c r="F122" i="1"/>
  <c r="G122" i="1"/>
  <c r="H122" i="1"/>
  <c r="I122" i="1"/>
  <c r="J122" i="1"/>
  <c r="K122" i="1"/>
  <c r="L122" i="1"/>
  <c r="C122" i="1"/>
  <c r="D114" i="1"/>
  <c r="E114" i="1"/>
  <c r="F114" i="1"/>
  <c r="G114" i="1"/>
  <c r="H114" i="1"/>
  <c r="I114" i="1"/>
  <c r="J114" i="1"/>
  <c r="K114" i="1"/>
  <c r="L114" i="1"/>
  <c r="C114" i="1"/>
  <c r="B106" i="1"/>
  <c r="L106" i="1"/>
  <c r="K106" i="1"/>
  <c r="J106" i="1"/>
  <c r="I106" i="1"/>
  <c r="H106" i="1"/>
  <c r="G106" i="1"/>
  <c r="F106" i="1"/>
  <c r="E106" i="1"/>
  <c r="D106" i="1"/>
  <c r="C106" i="1"/>
  <c r="D98" i="1"/>
  <c r="E98" i="1"/>
  <c r="F98" i="1"/>
  <c r="G98" i="1"/>
  <c r="H98" i="1"/>
  <c r="I98" i="1"/>
  <c r="J98" i="1"/>
  <c r="K98" i="1"/>
  <c r="L98" i="1"/>
  <c r="C98" i="1"/>
  <c r="D90" i="1"/>
  <c r="E90" i="1"/>
  <c r="F90" i="1"/>
  <c r="H90" i="1"/>
  <c r="I90" i="1"/>
  <c r="J90" i="1"/>
  <c r="K90" i="1"/>
  <c r="L90" i="1"/>
  <c r="C90" i="1"/>
  <c r="D82" i="1"/>
  <c r="E82" i="1"/>
  <c r="F82" i="1"/>
  <c r="G82" i="1"/>
  <c r="H82" i="1"/>
  <c r="I82" i="1"/>
  <c r="J82" i="1"/>
  <c r="K82" i="1"/>
  <c r="L82" i="1"/>
  <c r="C82" i="1"/>
  <c r="D74" i="1"/>
  <c r="E74" i="1"/>
  <c r="F74" i="1"/>
  <c r="G74" i="1"/>
  <c r="H74" i="1"/>
  <c r="I74" i="1"/>
  <c r="J74" i="1"/>
  <c r="K74" i="1"/>
  <c r="L74" i="1"/>
  <c r="B74" i="1"/>
  <c r="C74" i="1"/>
  <c r="L66" i="1"/>
  <c r="K66" i="1"/>
  <c r="J66" i="1"/>
  <c r="H66" i="1"/>
  <c r="G66" i="1"/>
  <c r="F66" i="1"/>
  <c r="E66" i="1"/>
  <c r="D66" i="1"/>
  <c r="C66" i="1"/>
  <c r="L58" i="1"/>
  <c r="K58" i="1"/>
  <c r="J58" i="1"/>
  <c r="I58" i="1"/>
  <c r="H58" i="1"/>
  <c r="G58" i="1"/>
  <c r="F58" i="1"/>
  <c r="E58" i="1"/>
  <c r="D58" i="1"/>
  <c r="C58" i="1"/>
  <c r="D50" i="1"/>
  <c r="E50" i="1"/>
  <c r="F50" i="1"/>
  <c r="G50" i="1"/>
  <c r="H50" i="1"/>
  <c r="I50" i="1"/>
  <c r="J50" i="1"/>
  <c r="K50" i="1"/>
  <c r="L50" i="1"/>
  <c r="C50" i="1"/>
  <c r="D42" i="1"/>
  <c r="E42" i="1"/>
  <c r="F42" i="1"/>
  <c r="G42" i="1"/>
  <c r="H42" i="1"/>
  <c r="I42" i="1"/>
  <c r="J42" i="1"/>
  <c r="K42" i="1"/>
  <c r="L42" i="1"/>
  <c r="C42" i="1"/>
  <c r="B17" i="1"/>
  <c r="B26" i="1"/>
  <c r="B34" i="1"/>
  <c r="L34" i="1"/>
  <c r="K34" i="1"/>
  <c r="J34" i="1"/>
  <c r="H34" i="1"/>
  <c r="G34" i="1"/>
  <c r="F34" i="1"/>
  <c r="E34" i="1"/>
  <c r="D34" i="1"/>
  <c r="C34" i="1"/>
  <c r="L26" i="1"/>
  <c r="K26" i="1"/>
  <c r="J26" i="1"/>
  <c r="I26" i="1"/>
  <c r="H26" i="1"/>
  <c r="G26" i="1"/>
  <c r="F26" i="1"/>
  <c r="E26" i="1"/>
  <c r="D26" i="1"/>
  <c r="C26" i="1"/>
  <c r="L17" i="1"/>
  <c r="K17" i="1"/>
  <c r="J17" i="1"/>
  <c r="I17" i="1"/>
  <c r="H17" i="1"/>
  <c r="F17" i="1"/>
  <c r="E17" i="1"/>
  <c r="D17" i="1"/>
  <c r="C17" i="1"/>
  <c r="D9" i="1"/>
  <c r="E9" i="1"/>
  <c r="F9" i="1"/>
  <c r="G9" i="1"/>
  <c r="H9" i="1"/>
  <c r="I9" i="1"/>
  <c r="J9" i="1"/>
  <c r="K9" i="1"/>
  <c r="L9" i="1"/>
  <c r="C9" i="1"/>
  <c r="B14" i="1" l="1"/>
  <c r="C14" i="1"/>
  <c r="D14" i="1"/>
  <c r="E14" i="1"/>
  <c r="F14" i="1"/>
  <c r="G14" i="1"/>
  <c r="H14" i="1"/>
  <c r="I14" i="1"/>
  <c r="J14" i="1"/>
  <c r="K14" i="1"/>
  <c r="L14" i="1"/>
  <c r="L175" i="1"/>
  <c r="K175" i="1"/>
  <c r="J175" i="1"/>
  <c r="I175" i="1"/>
  <c r="H175" i="1"/>
  <c r="L87" i="1"/>
  <c r="K87" i="1"/>
  <c r="J87" i="1"/>
  <c r="L55" i="1"/>
  <c r="K55" i="1"/>
  <c r="J55" i="1"/>
  <c r="I55" i="1"/>
  <c r="G55" i="1"/>
  <c r="F55" i="1"/>
  <c r="H55" i="1"/>
  <c r="D183" i="1" l="1"/>
  <c r="E183" i="1"/>
  <c r="F183" i="1"/>
  <c r="H183" i="1"/>
  <c r="I183" i="1"/>
  <c r="J183" i="1"/>
  <c r="K183" i="1"/>
  <c r="L183" i="1"/>
  <c r="B183" i="1"/>
  <c r="C183" i="1"/>
  <c r="D175" i="1"/>
  <c r="E175" i="1"/>
  <c r="F175" i="1"/>
  <c r="B175" i="1"/>
  <c r="C175" i="1"/>
  <c r="L167" i="1"/>
  <c r="D167" i="1"/>
  <c r="E167" i="1"/>
  <c r="F167" i="1"/>
  <c r="G167" i="1"/>
  <c r="H167" i="1"/>
  <c r="I167" i="1"/>
  <c r="J167" i="1"/>
  <c r="K167" i="1"/>
  <c r="C167" i="1"/>
  <c r="B159" i="1"/>
  <c r="D159" i="1"/>
  <c r="E159" i="1"/>
  <c r="G159" i="1"/>
  <c r="H159" i="1"/>
  <c r="I159" i="1"/>
  <c r="J159" i="1"/>
  <c r="K159" i="1"/>
  <c r="L159" i="1"/>
  <c r="F159" i="1"/>
  <c r="C159" i="1"/>
  <c r="H151" i="1"/>
  <c r="F151" i="1"/>
  <c r="I151" i="1"/>
  <c r="J151" i="1"/>
  <c r="K151" i="1"/>
  <c r="B151" i="1"/>
  <c r="D151" i="1"/>
  <c r="E151" i="1"/>
  <c r="C143" i="1"/>
  <c r="D143" i="1"/>
  <c r="E143" i="1"/>
  <c r="F143" i="1"/>
  <c r="G143" i="1"/>
  <c r="H143" i="1"/>
  <c r="J143" i="1"/>
  <c r="K143" i="1"/>
  <c r="L143" i="1"/>
  <c r="B143" i="1"/>
  <c r="C135" i="1"/>
  <c r="D135" i="1"/>
  <c r="E135" i="1"/>
  <c r="F135" i="1"/>
  <c r="G135" i="1"/>
  <c r="H135" i="1"/>
  <c r="I135" i="1"/>
  <c r="J135" i="1"/>
  <c r="K135" i="1"/>
  <c r="L135" i="1"/>
  <c r="B135" i="1"/>
  <c r="C127" i="1"/>
  <c r="D127" i="1"/>
  <c r="E127" i="1"/>
  <c r="F127" i="1"/>
  <c r="G127" i="1"/>
  <c r="H127" i="1"/>
  <c r="J127" i="1"/>
  <c r="K127" i="1"/>
  <c r="L127" i="1"/>
  <c r="B127" i="1"/>
  <c r="D119" i="1"/>
  <c r="E119" i="1"/>
  <c r="F119" i="1"/>
  <c r="G119" i="1"/>
  <c r="H119" i="1"/>
  <c r="I119" i="1"/>
  <c r="J119" i="1"/>
  <c r="K119" i="1"/>
  <c r="L119" i="1"/>
  <c r="C119" i="1"/>
  <c r="C111" i="1"/>
  <c r="B103" i="1"/>
  <c r="D111" i="1"/>
  <c r="E111" i="1"/>
  <c r="F111" i="1"/>
  <c r="G111" i="1"/>
  <c r="H111" i="1"/>
  <c r="I111" i="1"/>
  <c r="J111" i="1"/>
  <c r="K111" i="1"/>
  <c r="L111" i="1"/>
  <c r="D103" i="1"/>
  <c r="E103" i="1"/>
  <c r="F103" i="1"/>
  <c r="G103" i="1"/>
  <c r="H103" i="1"/>
  <c r="I103" i="1"/>
  <c r="J103" i="1"/>
  <c r="K103" i="1"/>
  <c r="L103" i="1"/>
  <c r="C103" i="1"/>
  <c r="F95" i="1"/>
  <c r="G95" i="1"/>
  <c r="H95" i="1"/>
  <c r="I95" i="1"/>
  <c r="J95" i="1"/>
  <c r="K95" i="1"/>
  <c r="L95" i="1"/>
  <c r="I87" i="1"/>
  <c r="D95" i="1"/>
  <c r="E95" i="1"/>
  <c r="C95" i="1"/>
  <c r="H87" i="1"/>
  <c r="F87" i="1"/>
  <c r="D87" i="1"/>
  <c r="E87" i="1"/>
  <c r="C87" i="1"/>
  <c r="D79" i="1"/>
  <c r="E79" i="1"/>
  <c r="F79" i="1"/>
  <c r="G79" i="1"/>
  <c r="H79" i="1"/>
  <c r="I79" i="1"/>
  <c r="J79" i="1"/>
  <c r="K79" i="1"/>
  <c r="L79" i="1"/>
  <c r="C79" i="1"/>
  <c r="L71" i="1"/>
  <c r="K71" i="1"/>
  <c r="J71" i="1"/>
  <c r="I71" i="1"/>
  <c r="H71" i="1"/>
  <c r="G71" i="1"/>
  <c r="F71" i="1"/>
  <c r="D71" i="1"/>
  <c r="E71" i="1"/>
  <c r="C71" i="1"/>
  <c r="B71" i="1"/>
  <c r="L63" i="1"/>
  <c r="K63" i="1"/>
  <c r="J63" i="1"/>
  <c r="D63" i="1"/>
  <c r="E63" i="1"/>
  <c r="G63" i="1"/>
  <c r="H63" i="1"/>
  <c r="F63" i="1"/>
  <c r="C63" i="1"/>
  <c r="D55" i="1"/>
  <c r="E55" i="1"/>
  <c r="C55" i="1"/>
  <c r="J47" i="1"/>
  <c r="K47" i="1"/>
  <c r="L47" i="1"/>
  <c r="I47" i="1"/>
  <c r="E47" i="1"/>
  <c r="F47" i="1"/>
  <c r="G47" i="1"/>
  <c r="H47" i="1"/>
  <c r="C47" i="1"/>
  <c r="D47" i="1"/>
  <c r="L39" i="1"/>
  <c r="K39" i="1"/>
  <c r="J39" i="1"/>
  <c r="I39" i="1"/>
  <c r="H39" i="1"/>
  <c r="G39" i="1"/>
  <c r="F39" i="1"/>
  <c r="D39" i="1"/>
  <c r="E39" i="1"/>
  <c r="C39" i="1"/>
  <c r="L23" i="1"/>
  <c r="K23" i="1"/>
  <c r="J23" i="1"/>
  <c r="I23" i="1"/>
  <c r="L31" i="1"/>
  <c r="K31" i="1"/>
  <c r="J31" i="1"/>
  <c r="F31" i="1"/>
  <c r="G31" i="1"/>
  <c r="H31" i="1"/>
  <c r="E31" i="1"/>
  <c r="B31" i="1"/>
  <c r="C31" i="1"/>
  <c r="D31" i="1"/>
  <c r="C23" i="1"/>
  <c r="D23" i="1"/>
  <c r="E23" i="1"/>
  <c r="F23" i="1"/>
  <c r="G23" i="1"/>
  <c r="H23" i="1"/>
  <c r="B23" i="1"/>
  <c r="D6" i="1"/>
  <c r="E6" i="1"/>
  <c r="L6" i="1"/>
  <c r="J6" i="1"/>
  <c r="K6" i="1"/>
  <c r="I6" i="1"/>
  <c r="G6" i="1"/>
  <c r="H6" i="1"/>
  <c r="F6" i="1"/>
  <c r="C6" i="1"/>
  <c r="L160" i="1" l="1"/>
  <c r="J184" i="1"/>
  <c r="J152" i="1"/>
  <c r="K152" i="1"/>
  <c r="H176" i="1"/>
  <c r="F152" i="1"/>
  <c r="D144" i="1"/>
  <c r="H152" i="1"/>
  <c r="C184" i="1"/>
  <c r="I152" i="1"/>
  <c r="E160" i="1"/>
  <c r="E168" i="1"/>
  <c r="B184" i="1"/>
  <c r="E144" i="1"/>
  <c r="D160" i="1"/>
  <c r="L184" i="1"/>
  <c r="F176" i="1"/>
  <c r="B160" i="1"/>
  <c r="K184" i="1"/>
  <c r="B176" i="1"/>
  <c r="F184" i="1"/>
  <c r="L176" i="1"/>
  <c r="B152" i="1"/>
  <c r="K160" i="1"/>
  <c r="D168" i="1"/>
  <c r="E176" i="1"/>
  <c r="H184" i="1"/>
  <c r="K176" i="1"/>
  <c r="J176" i="1"/>
  <c r="F160" i="1"/>
  <c r="E184" i="1"/>
  <c r="I176" i="1"/>
  <c r="D184" i="1"/>
  <c r="C160" i="1"/>
  <c r="D152" i="1"/>
  <c r="C176" i="1"/>
  <c r="E152" i="1"/>
  <c r="I184" i="1"/>
  <c r="J160" i="1"/>
  <c r="I160" i="1"/>
  <c r="H160" i="1"/>
  <c r="D176" i="1"/>
  <c r="G160" i="1"/>
  <c r="D120" i="1"/>
  <c r="D80" i="1"/>
  <c r="E120" i="1"/>
  <c r="E128" i="1"/>
  <c r="E24" i="1"/>
  <c r="E112" i="1"/>
  <c r="D128" i="1"/>
  <c r="E136" i="1"/>
  <c r="D112" i="1"/>
  <c r="D136" i="1"/>
  <c r="E104" i="1"/>
  <c r="E7" i="1"/>
  <c r="D104" i="1"/>
  <c r="E15" i="1"/>
  <c r="D7" i="1"/>
  <c r="D15" i="1"/>
  <c r="E56" i="1"/>
  <c r="E80" i="1"/>
  <c r="D56" i="1"/>
  <c r="D24" i="1"/>
  <c r="C88" i="1"/>
  <c r="I88" i="1"/>
  <c r="C80" i="1"/>
  <c r="D96" i="1"/>
  <c r="F88" i="1"/>
  <c r="E88" i="1"/>
  <c r="D88" i="1"/>
  <c r="H88" i="1"/>
  <c r="K88" i="1"/>
  <c r="L88" i="1"/>
  <c r="J88" i="1"/>
  <c r="E96" i="1"/>
  <c r="E72" i="1"/>
  <c r="B72" i="1"/>
  <c r="D72" i="1"/>
  <c r="D64" i="1"/>
  <c r="E64" i="1"/>
  <c r="E48" i="1"/>
  <c r="D48" i="1"/>
  <c r="E40" i="1"/>
  <c r="D40" i="1"/>
  <c r="D32" i="1"/>
  <c r="E32" i="1"/>
  <c r="B32" i="1"/>
  <c r="C104" i="1"/>
  <c r="F104" i="1"/>
  <c r="G112" i="1"/>
  <c r="K64" i="1"/>
  <c r="H56" i="1"/>
  <c r="H112" i="1"/>
  <c r="G104" i="1"/>
  <c r="K7" i="1"/>
  <c r="L15" i="1"/>
  <c r="K120" i="1"/>
  <c r="F64" i="1"/>
  <c r="I112" i="1"/>
  <c r="C64" i="1"/>
  <c r="K40" i="1"/>
  <c r="C72" i="1"/>
  <c r="L128" i="1"/>
  <c r="C136" i="1"/>
  <c r="G56" i="1"/>
  <c r="J144" i="1"/>
  <c r="J112" i="1"/>
  <c r="H104" i="1"/>
  <c r="J120" i="1"/>
  <c r="K24" i="1"/>
  <c r="I120" i="1"/>
  <c r="C96" i="1"/>
  <c r="H64" i="1"/>
  <c r="J48" i="1"/>
  <c r="F168" i="1"/>
  <c r="H120" i="1"/>
  <c r="C112" i="1"/>
  <c r="J104" i="1"/>
  <c r="L64" i="1"/>
  <c r="I48" i="1"/>
  <c r="I15" i="1"/>
  <c r="L144" i="1"/>
  <c r="B136" i="1"/>
  <c r="B128" i="1"/>
  <c r="K96" i="1"/>
  <c r="L48" i="1"/>
  <c r="I56" i="1"/>
  <c r="K48" i="1"/>
  <c r="H7" i="1"/>
  <c r="F96" i="1"/>
  <c r="H40" i="1"/>
  <c r="H32" i="1"/>
  <c r="I24" i="1"/>
  <c r="J15" i="1"/>
  <c r="L7" i="1"/>
  <c r="K136" i="1"/>
  <c r="L40" i="1"/>
  <c r="K32" i="1"/>
  <c r="L24" i="1"/>
  <c r="F7" i="1"/>
  <c r="C48" i="1"/>
  <c r="F40" i="1"/>
  <c r="F32" i="1"/>
  <c r="G24" i="1"/>
  <c r="H15" i="1"/>
  <c r="C7" i="1"/>
  <c r="L168" i="1"/>
  <c r="K128" i="1"/>
  <c r="C40" i="1"/>
  <c r="C32" i="1"/>
  <c r="F24" i="1"/>
  <c r="G15" i="1"/>
  <c r="K168" i="1"/>
  <c r="J136" i="1"/>
  <c r="J128" i="1"/>
  <c r="G96" i="1"/>
  <c r="L72" i="1"/>
  <c r="B24" i="1"/>
  <c r="F15" i="1"/>
  <c r="I136" i="1"/>
  <c r="K72" i="1"/>
  <c r="C15" i="1"/>
  <c r="I168" i="1"/>
  <c r="H144" i="1"/>
  <c r="L136" i="1"/>
  <c r="L120" i="1"/>
  <c r="K80" i="1"/>
  <c r="J72" i="1"/>
  <c r="J56" i="1"/>
  <c r="B15" i="1"/>
  <c r="C168" i="1"/>
  <c r="K144" i="1"/>
  <c r="J80" i="1"/>
  <c r="I72" i="1"/>
  <c r="J32" i="1"/>
  <c r="F128" i="1"/>
  <c r="F80" i="1"/>
  <c r="H72" i="1"/>
  <c r="L32" i="1"/>
  <c r="F112" i="1"/>
  <c r="B104" i="1"/>
  <c r="J64" i="1"/>
  <c r="F56" i="1"/>
  <c r="J40" i="1"/>
  <c r="J24" i="1"/>
  <c r="K15" i="1"/>
  <c r="J7" i="1"/>
  <c r="C56" i="1"/>
  <c r="I40" i="1"/>
  <c r="I7" i="1"/>
  <c r="G144" i="1"/>
  <c r="H136" i="1"/>
  <c r="G32" i="1"/>
  <c r="H24" i="1"/>
  <c r="F144" i="1"/>
  <c r="G136" i="1"/>
  <c r="H128" i="1"/>
  <c r="G120" i="1"/>
  <c r="L96" i="1"/>
  <c r="L80" i="1"/>
  <c r="G64" i="1"/>
  <c r="G40" i="1"/>
  <c r="G7" i="1"/>
  <c r="J168" i="1"/>
  <c r="C144" i="1"/>
  <c r="F136" i="1"/>
  <c r="G128" i="1"/>
  <c r="F120" i="1"/>
  <c r="L104" i="1"/>
  <c r="B144" i="1"/>
  <c r="C120" i="1"/>
  <c r="K104" i="1"/>
  <c r="J96" i="1"/>
  <c r="C24" i="1"/>
  <c r="H168" i="1"/>
  <c r="C128" i="1"/>
  <c r="L112" i="1"/>
  <c r="I96" i="1"/>
  <c r="I80" i="1"/>
  <c r="G72" i="1"/>
  <c r="L56" i="1"/>
  <c r="H48" i="1"/>
  <c r="G168" i="1"/>
  <c r="K112" i="1"/>
  <c r="I104" i="1"/>
  <c r="H96" i="1"/>
  <c r="H80" i="1"/>
  <c r="F72" i="1"/>
  <c r="K56" i="1"/>
  <c r="G48" i="1"/>
  <c r="G80" i="1"/>
  <c r="F48" i="1"/>
</calcChain>
</file>

<file path=xl/sharedStrings.xml><?xml version="1.0" encoding="utf-8"?>
<sst xmlns="http://schemas.openxmlformats.org/spreadsheetml/2006/main" count="444" uniqueCount="66">
  <si>
    <t>Gillespie &amp; Sons</t>
  </si>
  <si>
    <t>Sample Excavating</t>
  </si>
  <si>
    <t>Atlantic Solutions</t>
  </si>
  <si>
    <t>Towers Concrete</t>
  </si>
  <si>
    <t>Mayer Bros</t>
  </si>
  <si>
    <t>Dwayne C Jones</t>
  </si>
  <si>
    <t>Baystar Precast</t>
  </si>
  <si>
    <t>Vendor Name</t>
  </si>
  <si>
    <t>2-yr O&amp;M $ in Bid</t>
  </si>
  <si>
    <t>Lowest $/lb Rank</t>
  </si>
  <si>
    <t>$/lb factor</t>
  </si>
  <si>
    <t>None</t>
  </si>
  <si>
    <t>Worcester County</t>
  </si>
  <si>
    <t>Wicomico County</t>
  </si>
  <si>
    <t>CR Semler</t>
  </si>
  <si>
    <t>Washington County</t>
  </si>
  <si>
    <t>Outback Porta Jon</t>
  </si>
  <si>
    <t>Talbot County</t>
  </si>
  <si>
    <t>Somerset  County</t>
  </si>
  <si>
    <t>Superior Tank</t>
  </si>
  <si>
    <t>St. Mary's County</t>
  </si>
  <si>
    <t>Queen Anne’s  County</t>
  </si>
  <si>
    <t>Prince George’s County</t>
  </si>
  <si>
    <t>Back River Precast</t>
  </si>
  <si>
    <t>Montgomery  County</t>
  </si>
  <si>
    <t>Kent  County</t>
  </si>
  <si>
    <t>Rank</t>
  </si>
  <si>
    <t>Howard County</t>
  </si>
  <si>
    <t>Harford  County</t>
  </si>
  <si>
    <t>Garrett County</t>
  </si>
  <si>
    <t>Frederick County</t>
  </si>
  <si>
    <t>Dorchester County</t>
  </si>
  <si>
    <t>No Bid</t>
  </si>
  <si>
    <t>Charles County</t>
  </si>
  <si>
    <t>Cecil  County</t>
  </si>
  <si>
    <t>Carroll County</t>
  </si>
  <si>
    <t>Caroline County</t>
  </si>
  <si>
    <t>Calvert  County</t>
  </si>
  <si>
    <t xml:space="preserve">Baltimore County </t>
  </si>
  <si>
    <t>Lowest $/# Rank</t>
  </si>
  <si>
    <t>$/# factor</t>
  </si>
  <si>
    <t>Anne Arundel County</t>
  </si>
  <si>
    <t>Allegany  County</t>
  </si>
  <si>
    <t>Nitrogen Removal %</t>
  </si>
  <si>
    <t>HYDROACTION</t>
  </si>
  <si>
    <t>SEPTITECH</t>
  </si>
  <si>
    <t>Advantex AXRT</t>
  </si>
  <si>
    <t>Advantex AX20</t>
  </si>
  <si>
    <t>NORWECO GREEN</t>
  </si>
  <si>
    <t>Norweco Singulair TNT</t>
  </si>
  <si>
    <t>HYDROACTION AN</t>
  </si>
  <si>
    <t>HOOT 600 BNR</t>
  </si>
  <si>
    <t>FUJI CEN 7</t>
  </si>
  <si>
    <t>FUJI CEN 5</t>
  </si>
  <si>
    <t>BioMicrobics Retrofast</t>
  </si>
  <si>
    <t>AQUAKLEAR</t>
  </si>
  <si>
    <t>BAT SYSTEM</t>
  </si>
  <si>
    <t>Multiple bids on same BAT system (lower Price used)</t>
  </si>
  <si>
    <t>Bid</t>
  </si>
  <si>
    <t>$                      500 /  650</t>
  </si>
  <si>
    <t>Max BAT PMT by Co.*</t>
  </si>
  <si>
    <t>Outback Porta Jon /</t>
  </si>
  <si>
    <t>$         14,850 / $14,775</t>
  </si>
  <si>
    <t xml:space="preserve">*Bids will be adjusted for inflation in FY 2023 &amp; 2024 based on "Producer Price Index for Concrete &amp; Related Products" for Mid-Atlantic Region, as published by the US Department of Labor. </t>
  </si>
  <si>
    <t xml:space="preserve"> Vendor Name</t>
  </si>
  <si>
    <t>BID TABULATION - IFB 2021 - FY22-FY24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</si>
</sst>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155CC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6" fillId="0" borderId="3" xfId="0" applyFont="1" applyBorder="1" applyAlignment="1">
      <alignment horizontal="right"/>
    </xf>
    <xf numFmtId="164" fontId="2" fillId="0" borderId="4" xfId="2" applyNumberFormat="1" applyFont="1" applyFill="1" applyBorder="1"/>
    <xf numFmtId="164" fontId="2" fillId="0" borderId="0" xfId="2" applyNumberFormat="1" applyFont="1" applyFill="1" applyBorder="1"/>
    <xf numFmtId="0" fontId="6" fillId="0" borderId="5" xfId="0" applyFont="1" applyBorder="1" applyAlignment="1">
      <alignment horizontal="right"/>
    </xf>
    <xf numFmtId="164" fontId="2" fillId="0" borderId="4" xfId="0" applyNumberFormat="1" applyFont="1" applyBorder="1"/>
    <xf numFmtId="164" fontId="2" fillId="0" borderId="0" xfId="0" applyNumberFormat="1" applyFont="1"/>
    <xf numFmtId="0" fontId="2" fillId="0" borderId="4" xfId="0" applyFont="1" applyBorder="1"/>
    <xf numFmtId="1" fontId="2" fillId="0" borderId="4" xfId="0" applyNumberFormat="1" applyFont="1" applyBorder="1"/>
    <xf numFmtId="1" fontId="2" fillId="0" borderId="0" xfId="0" applyNumberFormat="1" applyFont="1"/>
    <xf numFmtId="165" fontId="2" fillId="0" borderId="0" xfId="1" applyNumberFormat="1" applyFont="1" applyFill="1" applyBorder="1"/>
    <xf numFmtId="164" fontId="2" fillId="0" borderId="0" xfId="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2" fillId="0" borderId="4" xfId="0" applyFont="1" applyBorder="1" applyAlignment="1">
      <alignment horizontal="center"/>
    </xf>
    <xf numFmtId="164" fontId="2" fillId="0" borderId="0" xfId="2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9" fillId="0" borderId="0" xfId="0" applyFont="1"/>
    <xf numFmtId="9" fontId="9" fillId="0" borderId="2" xfId="0" applyNumberFormat="1" applyFont="1" applyBorder="1" applyAlignment="1">
      <alignment horizontal="center"/>
    </xf>
    <xf numFmtId="9" fontId="9" fillId="0" borderId="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10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164" fontId="2" fillId="0" borderId="4" xfId="2" applyNumberFormat="1" applyFont="1" applyFill="1" applyBorder="1" applyAlignment="1">
      <alignment horizontal="center"/>
    </xf>
    <xf numFmtId="3" fontId="7" fillId="0" borderId="0" xfId="0" applyNumberFormat="1" applyFont="1"/>
    <xf numFmtId="164" fontId="2" fillId="0" borderId="0" xfId="0" quotePrefix="1" applyNumberFormat="1" applyFont="1"/>
    <xf numFmtId="164" fontId="2" fillId="0" borderId="0" xfId="2" quotePrefix="1" applyNumberFormat="1" applyFont="1" applyFill="1" applyBorder="1"/>
    <xf numFmtId="0" fontId="2" fillId="0" borderId="0" xfId="0" applyFont="1" applyBorder="1" applyAlignment="1">
      <alignment horizontal="center"/>
    </xf>
    <xf numFmtId="9" fontId="2" fillId="0" borderId="0" xfId="0" applyNumberFormat="1" applyFo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9" fontId="9" fillId="0" borderId="0" xfId="0" applyNumberFormat="1" applyFont="1" applyBorder="1" applyAlignment="1">
      <alignment horizontal="center"/>
    </xf>
    <xf numFmtId="0" fontId="2" fillId="0" borderId="0" xfId="0" quotePrefix="1" applyFont="1" applyBorder="1"/>
    <xf numFmtId="0" fontId="2" fillId="0" borderId="0" xfId="0" applyFont="1" applyBorder="1"/>
    <xf numFmtId="9" fontId="2" fillId="0" borderId="0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1F31-17E6-4B73-9EB4-04A70C2DF003}">
  <dimension ref="A1:AA237"/>
  <sheetViews>
    <sheetView tabSelected="1" zoomScale="85" zoomScaleNormal="85" workbookViewId="0">
      <pane xSplit="1" ySplit="3" topLeftCell="B106" activePane="bottomRight" state="frozen"/>
      <selection pane="topRight" activeCell="B1" sqref="B1"/>
      <selection pane="bottomLeft" activeCell="A3" sqref="A3"/>
      <selection pane="bottomRight" activeCell="M130" sqref="M130"/>
    </sheetView>
  </sheetViews>
  <sheetFormatPr defaultColWidth="9.140625" defaultRowHeight="15.75" x14ac:dyDescent="0.25"/>
  <cols>
    <col min="1" max="1" width="29.42578125" style="1" customWidth="1"/>
    <col min="2" max="2" width="20.5703125" style="1" customWidth="1"/>
    <col min="3" max="5" width="20.140625" style="1" customWidth="1"/>
    <col min="6" max="6" width="21.42578125" style="1" customWidth="1"/>
    <col min="7" max="7" width="24.140625" style="1" customWidth="1"/>
    <col min="8" max="8" width="18.5703125" style="1" customWidth="1"/>
    <col min="9" max="9" width="20.5703125" style="1" customWidth="1"/>
    <col min="10" max="10" width="19.5703125" style="1" customWidth="1"/>
    <col min="11" max="11" width="18.7109375" style="1" customWidth="1"/>
    <col min="12" max="12" width="19.85546875" style="1" customWidth="1"/>
    <col min="13" max="13" width="16.140625" style="1" customWidth="1"/>
    <col min="14" max="15" width="20.140625" style="1" hidden="1" customWidth="1"/>
    <col min="16" max="16" width="22.7109375" style="1" customWidth="1"/>
    <col min="17" max="17" width="11.85546875" style="1" customWidth="1"/>
    <col min="18" max="19" width="9.140625" style="1"/>
    <col min="20" max="21" width="19.7109375" style="1" customWidth="1"/>
    <col min="22" max="16384" width="9.140625" style="1"/>
  </cols>
  <sheetData>
    <row r="1" spans="1:16" ht="22.15" customHeight="1" thickBot="1" x14ac:dyDescent="0.4">
      <c r="A1" s="38" t="s">
        <v>65</v>
      </c>
      <c r="B1" s="30"/>
      <c r="N1" s="1" t="s">
        <v>57</v>
      </c>
    </row>
    <row r="2" spans="1:16" s="30" customFormat="1" ht="35.450000000000003" customHeight="1" x14ac:dyDescent="0.3">
      <c r="A2" s="37" t="s">
        <v>56</v>
      </c>
      <c r="B2" s="34" t="s">
        <v>55</v>
      </c>
      <c r="C2" s="36" t="s">
        <v>54</v>
      </c>
      <c r="D2" s="36" t="s">
        <v>53</v>
      </c>
      <c r="E2" s="36" t="s">
        <v>52</v>
      </c>
      <c r="F2" s="34" t="s">
        <v>51</v>
      </c>
      <c r="G2" s="34" t="s">
        <v>50</v>
      </c>
      <c r="H2" s="36" t="s">
        <v>49</v>
      </c>
      <c r="I2" s="34" t="s">
        <v>48</v>
      </c>
      <c r="J2" s="36" t="s">
        <v>47</v>
      </c>
      <c r="K2" s="34" t="s">
        <v>46</v>
      </c>
      <c r="L2" s="35" t="s">
        <v>45</v>
      </c>
      <c r="N2" s="34" t="s">
        <v>44</v>
      </c>
      <c r="O2" s="34" t="s">
        <v>44</v>
      </c>
    </row>
    <row r="3" spans="1:16" s="30" customFormat="1" ht="25.5" customHeight="1" thickBot="1" x14ac:dyDescent="0.35">
      <c r="A3" s="33" t="s">
        <v>43</v>
      </c>
      <c r="B3" s="31">
        <v>0.54</v>
      </c>
      <c r="C3" s="31">
        <v>0.56999999999999995</v>
      </c>
      <c r="D3" s="31">
        <v>0.77</v>
      </c>
      <c r="E3" s="31">
        <v>0.77</v>
      </c>
      <c r="F3" s="31">
        <v>0.64</v>
      </c>
      <c r="G3" s="31">
        <v>0.66</v>
      </c>
      <c r="H3" s="31">
        <v>0.55000000000000004</v>
      </c>
      <c r="I3" s="31">
        <v>0.55000000000000004</v>
      </c>
      <c r="J3" s="31">
        <v>0.71</v>
      </c>
      <c r="K3" s="31">
        <v>0.76</v>
      </c>
      <c r="L3" s="32">
        <v>0.67</v>
      </c>
      <c r="N3" s="31">
        <v>0.66</v>
      </c>
      <c r="O3" s="31">
        <v>0.66</v>
      </c>
    </row>
    <row r="4" spans="1:16" ht="18.75" x14ac:dyDescent="0.3">
      <c r="A4" s="23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1"/>
    </row>
    <row r="5" spans="1:16" x14ac:dyDescent="0.25">
      <c r="A5" s="12" t="s">
        <v>58</v>
      </c>
      <c r="B5" s="19" t="s">
        <v>11</v>
      </c>
      <c r="C5" s="11">
        <v>14111</v>
      </c>
      <c r="D5" s="11">
        <v>14684</v>
      </c>
      <c r="E5" s="11">
        <v>16579</v>
      </c>
      <c r="F5" s="11">
        <v>20350</v>
      </c>
      <c r="G5" s="11">
        <v>16180</v>
      </c>
      <c r="H5" s="11">
        <v>16110</v>
      </c>
      <c r="I5" s="11">
        <v>16110</v>
      </c>
      <c r="J5" s="11">
        <v>19860</v>
      </c>
      <c r="K5" s="11">
        <v>22428</v>
      </c>
      <c r="L5" s="10">
        <v>18349</v>
      </c>
      <c r="M5" s="17"/>
      <c r="P5" s="5"/>
    </row>
    <row r="6" spans="1:16" x14ac:dyDescent="0.25">
      <c r="A6" s="12" t="s">
        <v>40</v>
      </c>
      <c r="B6" s="18"/>
      <c r="C6" s="18">
        <f t="shared" ref="C6:L6" si="0">+C5/C3</f>
        <v>24756.140350877195</v>
      </c>
      <c r="D6" s="18">
        <f t="shared" si="0"/>
        <v>19070.129870129869</v>
      </c>
      <c r="E6" s="18">
        <f t="shared" si="0"/>
        <v>21531.16883116883</v>
      </c>
      <c r="F6" s="18">
        <f t="shared" si="0"/>
        <v>31796.875</v>
      </c>
      <c r="G6" s="18">
        <f t="shared" si="0"/>
        <v>24515.151515151512</v>
      </c>
      <c r="H6" s="18">
        <f t="shared" si="0"/>
        <v>29290.909090909088</v>
      </c>
      <c r="I6" s="18">
        <f t="shared" si="0"/>
        <v>29290.909090909088</v>
      </c>
      <c r="J6" s="18">
        <f t="shared" si="0"/>
        <v>27971.830985915494</v>
      </c>
      <c r="K6" s="18">
        <f t="shared" si="0"/>
        <v>29510.526315789473</v>
      </c>
      <c r="L6" s="29">
        <f t="shared" si="0"/>
        <v>27386.567164179101</v>
      </c>
      <c r="M6" s="17"/>
      <c r="P6" s="5"/>
    </row>
    <row r="7" spans="1:16" x14ac:dyDescent="0.25">
      <c r="A7" s="12" t="s">
        <v>9</v>
      </c>
      <c r="C7" s="1">
        <f>RANK(C6,$C$6:$L$6,1)</f>
        <v>4</v>
      </c>
      <c r="D7" s="1">
        <f>RANK(D6,$C$6:$L$6,1)</f>
        <v>1</v>
      </c>
      <c r="E7" s="1">
        <f>RANK(E6,$C$6:$L$6,1)</f>
        <v>2</v>
      </c>
      <c r="F7" s="1">
        <f t="shared" ref="F7:L7" si="1">RANK(F6,$B$6:$L$6,1)</f>
        <v>10</v>
      </c>
      <c r="G7" s="1">
        <f t="shared" si="1"/>
        <v>3</v>
      </c>
      <c r="H7" s="1">
        <f t="shared" si="1"/>
        <v>7</v>
      </c>
      <c r="I7" s="1">
        <f t="shared" si="1"/>
        <v>7</v>
      </c>
      <c r="J7" s="1">
        <f t="shared" si="1"/>
        <v>6</v>
      </c>
      <c r="K7" s="1">
        <f t="shared" si="1"/>
        <v>9</v>
      </c>
      <c r="L7" s="15">
        <f t="shared" si="1"/>
        <v>5</v>
      </c>
      <c r="M7" s="17"/>
      <c r="P7" s="5"/>
    </row>
    <row r="8" spans="1:16" x14ac:dyDescent="0.25">
      <c r="A8" s="12" t="s">
        <v>8</v>
      </c>
      <c r="C8" s="14">
        <v>400</v>
      </c>
      <c r="D8" s="14">
        <v>400</v>
      </c>
      <c r="E8" s="14">
        <v>400</v>
      </c>
      <c r="F8" s="14">
        <v>650</v>
      </c>
      <c r="G8" s="14">
        <v>650</v>
      </c>
      <c r="H8" s="14">
        <v>600</v>
      </c>
      <c r="I8" s="14">
        <v>600</v>
      </c>
      <c r="J8" s="14">
        <v>400</v>
      </c>
      <c r="K8" s="14">
        <v>400</v>
      </c>
      <c r="L8" s="13">
        <v>400</v>
      </c>
      <c r="M8" s="17"/>
      <c r="P8" s="5"/>
    </row>
    <row r="9" spans="1:16" x14ac:dyDescent="0.25">
      <c r="A9" s="12" t="s">
        <v>60</v>
      </c>
      <c r="C9" s="11">
        <f>+C5-(C8/2)</f>
        <v>13911</v>
      </c>
      <c r="D9" s="11">
        <f t="shared" ref="D9:L9" si="2">+D5-(D8/2)</f>
        <v>14484</v>
      </c>
      <c r="E9" s="11">
        <f t="shared" si="2"/>
        <v>16379</v>
      </c>
      <c r="F9" s="11">
        <f t="shared" si="2"/>
        <v>20025</v>
      </c>
      <c r="G9" s="11">
        <f t="shared" si="2"/>
        <v>15855</v>
      </c>
      <c r="H9" s="11">
        <f t="shared" si="2"/>
        <v>15810</v>
      </c>
      <c r="I9" s="11">
        <f t="shared" si="2"/>
        <v>15810</v>
      </c>
      <c r="J9" s="11">
        <f t="shared" si="2"/>
        <v>19660</v>
      </c>
      <c r="K9" s="11">
        <f t="shared" si="2"/>
        <v>22228</v>
      </c>
      <c r="L9" s="10">
        <f t="shared" si="2"/>
        <v>18149</v>
      </c>
      <c r="M9" s="17"/>
      <c r="P9" s="5"/>
    </row>
    <row r="10" spans="1:16" x14ac:dyDescent="0.25">
      <c r="A10" s="12"/>
      <c r="C10" s="11"/>
      <c r="D10" s="11"/>
      <c r="E10" s="11"/>
      <c r="F10" s="11"/>
      <c r="G10" s="11"/>
      <c r="H10" s="11"/>
      <c r="I10" s="11"/>
      <c r="J10" s="11"/>
      <c r="K10" s="11"/>
      <c r="L10" s="10"/>
      <c r="M10" s="17"/>
      <c r="P10" s="5"/>
    </row>
    <row r="11" spans="1:16" ht="16.5" thickBot="1" x14ac:dyDescent="0.3">
      <c r="A11" s="9" t="s">
        <v>7</v>
      </c>
      <c r="B11" s="8"/>
      <c r="C11" s="7" t="s">
        <v>5</v>
      </c>
      <c r="D11" s="20" t="s">
        <v>5</v>
      </c>
      <c r="E11" s="20" t="s">
        <v>5</v>
      </c>
      <c r="F11" s="7" t="s">
        <v>4</v>
      </c>
      <c r="G11" s="7" t="s">
        <v>1</v>
      </c>
      <c r="H11" s="7" t="s">
        <v>14</v>
      </c>
      <c r="I11" s="7" t="s">
        <v>14</v>
      </c>
      <c r="J11" s="7" t="s">
        <v>2</v>
      </c>
      <c r="K11" s="7" t="s">
        <v>2</v>
      </c>
      <c r="L11" s="6" t="s">
        <v>5</v>
      </c>
      <c r="M11" s="17"/>
      <c r="P11" s="5"/>
    </row>
    <row r="12" spans="1:16" ht="18.75" x14ac:dyDescent="0.3">
      <c r="A12" s="23" t="s">
        <v>41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1"/>
      <c r="M12" s="17"/>
      <c r="P12" s="5"/>
    </row>
    <row r="13" spans="1:16" x14ac:dyDescent="0.25">
      <c r="A13" s="12" t="s">
        <v>58</v>
      </c>
      <c r="B13" s="11">
        <v>13850</v>
      </c>
      <c r="C13" s="11">
        <v>13454</v>
      </c>
      <c r="D13" s="11">
        <v>14027</v>
      </c>
      <c r="E13" s="11">
        <v>15921</v>
      </c>
      <c r="F13" s="11">
        <v>17250</v>
      </c>
      <c r="G13" s="11">
        <v>15100</v>
      </c>
      <c r="H13" s="11">
        <v>13000</v>
      </c>
      <c r="I13" s="11">
        <v>13000</v>
      </c>
      <c r="J13" s="11">
        <v>18130</v>
      </c>
      <c r="K13" s="11">
        <v>20698</v>
      </c>
      <c r="L13" s="10">
        <v>17692</v>
      </c>
      <c r="M13" s="14"/>
    </row>
    <row r="14" spans="1:16" x14ac:dyDescent="0.25">
      <c r="A14" s="12" t="s">
        <v>40</v>
      </c>
      <c r="B14" s="39">
        <f t="shared" ref="B14:L14" si="3">+B13/B3</f>
        <v>25648.148148148146</v>
      </c>
      <c r="C14" s="39">
        <f t="shared" si="3"/>
        <v>23603.508771929828</v>
      </c>
      <c r="D14" s="39">
        <f t="shared" si="3"/>
        <v>18216.883116883117</v>
      </c>
      <c r="E14" s="39">
        <f t="shared" si="3"/>
        <v>20676.623376623374</v>
      </c>
      <c r="F14" s="39">
        <f t="shared" si="3"/>
        <v>26953.125</v>
      </c>
      <c r="G14" s="39">
        <f t="shared" si="3"/>
        <v>22878.787878787876</v>
      </c>
      <c r="H14" s="39">
        <f t="shared" si="3"/>
        <v>23636.363636363636</v>
      </c>
      <c r="I14" s="39">
        <f t="shared" si="3"/>
        <v>23636.363636363636</v>
      </c>
      <c r="J14" s="39">
        <f t="shared" si="3"/>
        <v>25535.211267605635</v>
      </c>
      <c r="K14" s="39">
        <f t="shared" si="3"/>
        <v>27234.21052631579</v>
      </c>
      <c r="L14" s="41">
        <f t="shared" si="3"/>
        <v>26405.970149253732</v>
      </c>
      <c r="M14" s="17"/>
      <c r="P14" s="5"/>
    </row>
    <row r="15" spans="1:16" x14ac:dyDescent="0.25">
      <c r="A15" s="12" t="s">
        <v>39</v>
      </c>
      <c r="B15" s="1">
        <f t="shared" ref="B15:L15" si="4">RANK(B14,$B$14:$L$14,1)</f>
        <v>8</v>
      </c>
      <c r="C15" s="1">
        <f t="shared" si="4"/>
        <v>4</v>
      </c>
      <c r="D15" s="1">
        <f t="shared" si="4"/>
        <v>1</v>
      </c>
      <c r="E15" s="1">
        <f t="shared" si="4"/>
        <v>2</v>
      </c>
      <c r="F15" s="1">
        <f t="shared" si="4"/>
        <v>10</v>
      </c>
      <c r="G15" s="1">
        <f t="shared" si="4"/>
        <v>3</v>
      </c>
      <c r="H15" s="1">
        <f t="shared" si="4"/>
        <v>5</v>
      </c>
      <c r="I15" s="1">
        <f t="shared" si="4"/>
        <v>5</v>
      </c>
      <c r="J15" s="1">
        <f t="shared" si="4"/>
        <v>7</v>
      </c>
      <c r="K15" s="1">
        <f t="shared" si="4"/>
        <v>11</v>
      </c>
      <c r="L15" s="15">
        <f t="shared" si="4"/>
        <v>9</v>
      </c>
      <c r="M15" s="17"/>
      <c r="P15" s="5"/>
    </row>
    <row r="16" spans="1:16" x14ac:dyDescent="0.25">
      <c r="A16" s="12" t="s">
        <v>8</v>
      </c>
      <c r="B16" s="14">
        <v>600</v>
      </c>
      <c r="C16" s="14">
        <v>400</v>
      </c>
      <c r="D16" s="14">
        <v>400</v>
      </c>
      <c r="E16" s="14">
        <v>400</v>
      </c>
      <c r="F16" s="14">
        <v>650</v>
      </c>
      <c r="G16" s="46" t="s">
        <v>59</v>
      </c>
      <c r="H16" s="14">
        <v>440</v>
      </c>
      <c r="I16" s="14">
        <v>440</v>
      </c>
      <c r="J16" s="14">
        <v>400</v>
      </c>
      <c r="K16" s="14">
        <v>400</v>
      </c>
      <c r="L16" s="13">
        <v>400</v>
      </c>
      <c r="M16" s="17"/>
      <c r="P16" s="5"/>
    </row>
    <row r="17" spans="1:27" x14ac:dyDescent="0.25">
      <c r="A17" s="12" t="s">
        <v>60</v>
      </c>
      <c r="B17" s="11">
        <f>+B13-(B16/2)</f>
        <v>13550</v>
      </c>
      <c r="C17" s="11">
        <f>+C13-(C16/2)</f>
        <v>13254</v>
      </c>
      <c r="D17" s="11">
        <f t="shared" ref="D17" si="5">+D13-(D16/2)</f>
        <v>13827</v>
      </c>
      <c r="E17" s="11">
        <f t="shared" ref="E17" si="6">+E13-(E16/2)</f>
        <v>15721</v>
      </c>
      <c r="F17" s="11">
        <f t="shared" ref="F17" si="7">+F13-(F16/2)</f>
        <v>16925</v>
      </c>
      <c r="G17" s="47" t="s">
        <v>62</v>
      </c>
      <c r="H17" s="11">
        <f t="shared" ref="H17" si="8">+H13-(H16/2)</f>
        <v>12780</v>
      </c>
      <c r="I17" s="11">
        <f t="shared" ref="I17" si="9">+I13-(I16/2)</f>
        <v>12780</v>
      </c>
      <c r="J17" s="11">
        <f t="shared" ref="J17" si="10">+J13-(J16/2)</f>
        <v>17930</v>
      </c>
      <c r="K17" s="11">
        <f t="shared" ref="K17" si="11">+K13-(K16/2)</f>
        <v>20498</v>
      </c>
      <c r="L17" s="10">
        <f t="shared" ref="L17" si="12">+L13-(L16/2)</f>
        <v>17492</v>
      </c>
      <c r="M17" s="17"/>
      <c r="P17" s="5"/>
    </row>
    <row r="18" spans="1:27" x14ac:dyDescent="0.25">
      <c r="A18" s="12"/>
      <c r="B18" s="20"/>
      <c r="C18" s="20"/>
      <c r="D18" s="20"/>
      <c r="E18" s="20"/>
      <c r="F18" s="20"/>
      <c r="G18" s="28"/>
      <c r="H18" s="20"/>
      <c r="I18" s="20"/>
      <c r="J18" s="20"/>
      <c r="K18" s="20"/>
      <c r="L18" s="27"/>
      <c r="M18" s="17"/>
      <c r="P18" s="5"/>
    </row>
    <row r="19" spans="1:27" x14ac:dyDescent="0.25">
      <c r="A19" s="12"/>
      <c r="B19" s="20"/>
      <c r="C19" s="20"/>
      <c r="D19" s="20"/>
      <c r="E19" s="20"/>
      <c r="F19" s="20"/>
      <c r="G19" s="28" t="s">
        <v>61</v>
      </c>
      <c r="H19" s="20"/>
      <c r="I19" s="20"/>
      <c r="J19" s="20"/>
      <c r="K19" s="20"/>
      <c r="L19" s="27"/>
      <c r="M19" s="17"/>
      <c r="P19" s="53"/>
      <c r="Q19" s="54"/>
    </row>
    <row r="20" spans="1:27" ht="19.5" thickBot="1" x14ac:dyDescent="0.35">
      <c r="A20" s="12" t="s">
        <v>7</v>
      </c>
      <c r="B20" s="20" t="s">
        <v>6</v>
      </c>
      <c r="C20" s="20" t="s">
        <v>5</v>
      </c>
      <c r="D20" s="20" t="s">
        <v>5</v>
      </c>
      <c r="E20" s="20" t="s">
        <v>5</v>
      </c>
      <c r="F20" s="20" t="s">
        <v>4</v>
      </c>
      <c r="G20" s="7" t="s">
        <v>1</v>
      </c>
      <c r="H20" s="20" t="s">
        <v>19</v>
      </c>
      <c r="I20" s="20" t="s">
        <v>19</v>
      </c>
      <c r="J20" s="20" t="s">
        <v>2</v>
      </c>
      <c r="K20" s="20" t="s">
        <v>2</v>
      </c>
      <c r="L20" s="27" t="s">
        <v>5</v>
      </c>
      <c r="M20" s="17"/>
      <c r="O20" s="14"/>
      <c r="P20" s="51"/>
      <c r="Q20" s="50"/>
      <c r="R20" s="50"/>
      <c r="S20" s="50"/>
      <c r="T20" s="51"/>
      <c r="U20" s="51"/>
      <c r="V20" s="50"/>
      <c r="W20" s="50"/>
      <c r="X20" s="51"/>
      <c r="Y20" s="50"/>
      <c r="Z20" s="51"/>
      <c r="AA20" s="51"/>
    </row>
    <row r="21" spans="1:27" ht="18.75" x14ac:dyDescent="0.3">
      <c r="A21" s="23" t="s">
        <v>38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1"/>
      <c r="M21" s="17"/>
      <c r="O21" s="1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</row>
    <row r="22" spans="1:27" x14ac:dyDescent="0.25">
      <c r="A22" s="12" t="s">
        <v>58</v>
      </c>
      <c r="B22" s="11">
        <v>14050</v>
      </c>
      <c r="C22" s="11">
        <v>13454</v>
      </c>
      <c r="D22" s="11">
        <v>14027</v>
      </c>
      <c r="E22" s="11">
        <v>15921</v>
      </c>
      <c r="F22" s="11">
        <v>17250</v>
      </c>
      <c r="G22" s="11">
        <v>15100</v>
      </c>
      <c r="H22" s="11">
        <v>14250</v>
      </c>
      <c r="I22" s="11">
        <v>14250</v>
      </c>
      <c r="J22" s="11">
        <v>18110</v>
      </c>
      <c r="K22" s="11">
        <v>20678</v>
      </c>
      <c r="L22" s="10">
        <v>17692</v>
      </c>
      <c r="M22" s="17"/>
      <c r="O22" s="20"/>
      <c r="P22" s="53"/>
      <c r="Q22" s="55"/>
    </row>
    <row r="23" spans="1:27" x14ac:dyDescent="0.25">
      <c r="A23" s="12" t="s">
        <v>10</v>
      </c>
      <c r="B23" s="39">
        <f t="shared" ref="B23:H23" si="13">+B22/B3</f>
        <v>26018.518518518518</v>
      </c>
      <c r="C23" s="39">
        <f t="shared" si="13"/>
        <v>23603.508771929828</v>
      </c>
      <c r="D23" s="39">
        <f t="shared" si="13"/>
        <v>18216.883116883117</v>
      </c>
      <c r="E23" s="39">
        <f t="shared" si="13"/>
        <v>20676.623376623374</v>
      </c>
      <c r="F23" s="39">
        <f t="shared" si="13"/>
        <v>26953.125</v>
      </c>
      <c r="G23" s="39">
        <f t="shared" si="13"/>
        <v>22878.787878787876</v>
      </c>
      <c r="H23" s="39">
        <f t="shared" si="13"/>
        <v>25909.090909090908</v>
      </c>
      <c r="I23" s="39">
        <f>+I22/I3</f>
        <v>25909.090909090908</v>
      </c>
      <c r="J23" s="39">
        <f>+J22/J3</f>
        <v>25507.042253521129</v>
      </c>
      <c r="K23" s="39">
        <f>+K22/K3</f>
        <v>27207.894736842103</v>
      </c>
      <c r="L23" s="41">
        <f>+L22/L3</f>
        <v>26405.970149253732</v>
      </c>
      <c r="O23" s="20"/>
      <c r="P23" s="54"/>
      <c r="Q23" s="55"/>
    </row>
    <row r="24" spans="1:27" x14ac:dyDescent="0.25">
      <c r="A24" s="12" t="s">
        <v>9</v>
      </c>
      <c r="B24" s="1">
        <f t="shared" ref="B24:L24" si="14">RANK(B23,$B$23:$L$23,1)</f>
        <v>8</v>
      </c>
      <c r="C24" s="1">
        <f t="shared" si="14"/>
        <v>4</v>
      </c>
      <c r="D24" s="1">
        <f t="shared" si="14"/>
        <v>1</v>
      </c>
      <c r="E24" s="1">
        <f t="shared" si="14"/>
        <v>2</v>
      </c>
      <c r="F24" s="1">
        <f t="shared" si="14"/>
        <v>10</v>
      </c>
      <c r="G24" s="1">
        <f t="shared" si="14"/>
        <v>3</v>
      </c>
      <c r="H24" s="1">
        <f t="shared" si="14"/>
        <v>6</v>
      </c>
      <c r="I24" s="1">
        <f t="shared" si="14"/>
        <v>6</v>
      </c>
      <c r="J24" s="1">
        <f t="shared" si="14"/>
        <v>5</v>
      </c>
      <c r="K24" s="1">
        <f t="shared" si="14"/>
        <v>11</v>
      </c>
      <c r="L24" s="15">
        <f t="shared" si="14"/>
        <v>9</v>
      </c>
      <c r="P24" s="54"/>
      <c r="Q24" s="55"/>
    </row>
    <row r="25" spans="1:27" x14ac:dyDescent="0.25">
      <c r="A25" s="12" t="s">
        <v>8</v>
      </c>
      <c r="B25" s="14">
        <v>600</v>
      </c>
      <c r="C25" s="14">
        <v>400</v>
      </c>
      <c r="D25" s="14">
        <v>400</v>
      </c>
      <c r="E25" s="14">
        <v>400</v>
      </c>
      <c r="F25" s="14">
        <v>650</v>
      </c>
      <c r="G25" s="14">
        <v>650</v>
      </c>
      <c r="H25" s="14">
        <v>600</v>
      </c>
      <c r="I25" s="14">
        <v>600</v>
      </c>
      <c r="J25" s="14">
        <v>400</v>
      </c>
      <c r="K25" s="14">
        <v>400</v>
      </c>
      <c r="L25" s="13">
        <v>400</v>
      </c>
      <c r="P25" s="54"/>
      <c r="Q25" s="55"/>
    </row>
    <row r="26" spans="1:27" x14ac:dyDescent="0.25">
      <c r="A26" s="12" t="s">
        <v>60</v>
      </c>
      <c r="B26" s="11">
        <f>+B22-(B25/2)</f>
        <v>13750</v>
      </c>
      <c r="C26" s="11">
        <f>+C22-(C25/2)</f>
        <v>13254</v>
      </c>
      <c r="D26" s="11">
        <f t="shared" ref="D26" si="15">+D22-(D25/2)</f>
        <v>13827</v>
      </c>
      <c r="E26" s="11">
        <f t="shared" ref="E26" si="16">+E22-(E25/2)</f>
        <v>15721</v>
      </c>
      <c r="F26" s="11">
        <f t="shared" ref="F26" si="17">+F22-(F25/2)</f>
        <v>16925</v>
      </c>
      <c r="G26" s="11">
        <f t="shared" ref="G26" si="18">+G22-(G25/2)</f>
        <v>14775</v>
      </c>
      <c r="H26" s="11">
        <f t="shared" ref="H26" si="19">+H22-(H25/2)</f>
        <v>13950</v>
      </c>
      <c r="I26" s="11">
        <f t="shared" ref="I26" si="20">+I22-(I25/2)</f>
        <v>13950</v>
      </c>
      <c r="J26" s="11">
        <f t="shared" ref="J26" si="21">+J22-(J25/2)</f>
        <v>17910</v>
      </c>
      <c r="K26" s="11">
        <f t="shared" ref="K26" si="22">+K22-(K25/2)</f>
        <v>20478</v>
      </c>
      <c r="L26" s="10">
        <f t="shared" ref="L26" si="23">+L22-(L25/2)</f>
        <v>17492</v>
      </c>
      <c r="M26" s="17"/>
      <c r="P26" s="53"/>
      <c r="Q26" s="55"/>
    </row>
    <row r="27" spans="1:27" x14ac:dyDescent="0.25">
      <c r="A27" s="12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7"/>
      <c r="M27" s="17"/>
      <c r="P27" s="53"/>
      <c r="Q27" s="55"/>
    </row>
    <row r="28" spans="1:27" ht="16.5" thickBot="1" x14ac:dyDescent="0.3">
      <c r="A28" s="12" t="s">
        <v>7</v>
      </c>
      <c r="B28" s="20" t="s">
        <v>6</v>
      </c>
      <c r="C28" s="20" t="s">
        <v>5</v>
      </c>
      <c r="D28" s="20" t="s">
        <v>5</v>
      </c>
      <c r="E28" s="20" t="s">
        <v>5</v>
      </c>
      <c r="F28" s="20" t="s">
        <v>4</v>
      </c>
      <c r="G28" s="20" t="s">
        <v>1</v>
      </c>
      <c r="H28" s="20" t="s">
        <v>23</v>
      </c>
      <c r="I28" s="20" t="s">
        <v>23</v>
      </c>
      <c r="J28" s="20" t="s">
        <v>2</v>
      </c>
      <c r="K28" s="20" t="s">
        <v>2</v>
      </c>
      <c r="L28" s="6" t="s">
        <v>5</v>
      </c>
      <c r="M28" s="17"/>
      <c r="P28" s="53"/>
      <c r="Q28" s="55"/>
      <c r="R28" s="49"/>
    </row>
    <row r="29" spans="1:27" ht="18.75" x14ac:dyDescent="0.3">
      <c r="A29" s="23" t="s">
        <v>37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1"/>
      <c r="M29" s="17"/>
      <c r="P29" s="53"/>
      <c r="Q29" s="55"/>
      <c r="R29" s="49"/>
    </row>
    <row r="30" spans="1:27" x14ac:dyDescent="0.25">
      <c r="A30" s="12" t="s">
        <v>58</v>
      </c>
      <c r="B30" s="11">
        <v>13850</v>
      </c>
      <c r="C30" s="11">
        <v>13825</v>
      </c>
      <c r="D30" s="11">
        <v>14398</v>
      </c>
      <c r="E30" s="11">
        <v>16293</v>
      </c>
      <c r="F30" s="11">
        <v>17595</v>
      </c>
      <c r="G30" s="11">
        <v>14800</v>
      </c>
      <c r="H30" s="11">
        <v>12800</v>
      </c>
      <c r="I30" s="19" t="s">
        <v>11</v>
      </c>
      <c r="J30" s="11">
        <v>18060</v>
      </c>
      <c r="K30" s="11">
        <v>20628</v>
      </c>
      <c r="L30" s="10">
        <v>18063</v>
      </c>
      <c r="M30" s="17"/>
      <c r="P30" s="53"/>
      <c r="Q30" s="55"/>
    </row>
    <row r="31" spans="1:27" x14ac:dyDescent="0.25">
      <c r="A31" s="12" t="s">
        <v>10</v>
      </c>
      <c r="B31" s="39">
        <f t="shared" ref="B31:H31" si="24">+B30/B3</f>
        <v>25648.148148148146</v>
      </c>
      <c r="C31" s="39">
        <f t="shared" si="24"/>
        <v>24254.385964912282</v>
      </c>
      <c r="D31" s="39">
        <f t="shared" si="24"/>
        <v>18698.701298701297</v>
      </c>
      <c r="E31" s="39">
        <f t="shared" si="24"/>
        <v>21159.740259740258</v>
      </c>
      <c r="F31" s="39">
        <f t="shared" si="24"/>
        <v>27492.1875</v>
      </c>
      <c r="G31" s="39">
        <f t="shared" si="24"/>
        <v>22424.242424242424</v>
      </c>
      <c r="H31" s="39">
        <f t="shared" si="24"/>
        <v>23272.727272727272</v>
      </c>
      <c r="I31" s="40"/>
      <c r="J31" s="39">
        <f>+J30/J3</f>
        <v>25436.619718309859</v>
      </c>
      <c r="K31" s="39">
        <f>+K30/K3</f>
        <v>27142.105263157893</v>
      </c>
      <c r="L31" s="41">
        <f>+L30/L3</f>
        <v>26959.701492537311</v>
      </c>
      <c r="M31" s="17"/>
      <c r="O31" s="11"/>
      <c r="P31" s="53"/>
      <c r="Q31" s="55"/>
    </row>
    <row r="32" spans="1:27" x14ac:dyDescent="0.25">
      <c r="A32" s="12" t="s">
        <v>9</v>
      </c>
      <c r="B32" s="1">
        <f t="shared" ref="B32:H32" si="25">RANK(B31,$B$31:$L$31,1)</f>
        <v>7</v>
      </c>
      <c r="C32" s="1">
        <f t="shared" si="25"/>
        <v>5</v>
      </c>
      <c r="D32" s="1">
        <f t="shared" si="25"/>
        <v>1</v>
      </c>
      <c r="E32" s="1">
        <f t="shared" si="25"/>
        <v>2</v>
      </c>
      <c r="F32" s="1">
        <f t="shared" si="25"/>
        <v>10</v>
      </c>
      <c r="G32" s="1">
        <f t="shared" si="25"/>
        <v>3</v>
      </c>
      <c r="H32" s="1">
        <f t="shared" si="25"/>
        <v>4</v>
      </c>
      <c r="I32" s="20"/>
      <c r="J32" s="1">
        <f>RANK(J31,$B$31:$L$31,1)</f>
        <v>6</v>
      </c>
      <c r="K32" s="1">
        <f>RANK(K31,$B$31:$L$31,1)</f>
        <v>9</v>
      </c>
      <c r="L32" s="15">
        <f>RANK(L31,$B$31:$L$31,1)</f>
        <v>8</v>
      </c>
      <c r="M32" s="17"/>
      <c r="O32" s="20"/>
      <c r="P32" s="53"/>
      <c r="Q32" s="55"/>
    </row>
    <row r="33" spans="1:16" x14ac:dyDescent="0.25">
      <c r="A33" s="12" t="s">
        <v>8</v>
      </c>
      <c r="B33" s="14">
        <v>600</v>
      </c>
      <c r="C33" s="14">
        <v>400</v>
      </c>
      <c r="D33" s="14">
        <v>400</v>
      </c>
      <c r="E33" s="14">
        <v>400</v>
      </c>
      <c r="F33" s="14">
        <v>650</v>
      </c>
      <c r="G33" s="14">
        <v>500</v>
      </c>
      <c r="H33" s="14">
        <v>440</v>
      </c>
      <c r="I33" s="14"/>
      <c r="J33" s="14">
        <v>400</v>
      </c>
      <c r="K33" s="14">
        <v>400</v>
      </c>
      <c r="L33" s="13">
        <v>400</v>
      </c>
      <c r="M33" s="17"/>
      <c r="O33" s="20"/>
      <c r="P33" s="5"/>
    </row>
    <row r="34" spans="1:16" x14ac:dyDescent="0.25">
      <c r="A34" s="12" t="s">
        <v>60</v>
      </c>
      <c r="B34" s="11">
        <f>+B30-(B33/2)</f>
        <v>13550</v>
      </c>
      <c r="C34" s="11">
        <f>+C30-(C33/2)</f>
        <v>13625</v>
      </c>
      <c r="D34" s="11">
        <f t="shared" ref="D34" si="26">+D30-(D33/2)</f>
        <v>14198</v>
      </c>
      <c r="E34" s="11">
        <f t="shared" ref="E34" si="27">+E30-(E33/2)</f>
        <v>16093</v>
      </c>
      <c r="F34" s="11">
        <f t="shared" ref="F34" si="28">+F30-(F33/2)</f>
        <v>17270</v>
      </c>
      <c r="G34" s="11">
        <f t="shared" ref="G34" si="29">+G30-(G33/2)</f>
        <v>14550</v>
      </c>
      <c r="H34" s="11">
        <f t="shared" ref="H34" si="30">+H30-(H33/2)</f>
        <v>12580</v>
      </c>
      <c r="I34" s="11"/>
      <c r="J34" s="11">
        <f t="shared" ref="J34" si="31">+J30-(J33/2)</f>
        <v>17860</v>
      </c>
      <c r="K34" s="11">
        <f t="shared" ref="K34" si="32">+K30-(K33/2)</f>
        <v>20428</v>
      </c>
      <c r="L34" s="10">
        <f t="shared" ref="L34" si="33">+L30-(L33/2)</f>
        <v>17863</v>
      </c>
      <c r="M34" s="17"/>
      <c r="P34" s="5"/>
    </row>
    <row r="35" spans="1:16" x14ac:dyDescent="0.25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0"/>
      <c r="M35" s="17"/>
      <c r="O35" s="20"/>
      <c r="P35" s="5"/>
    </row>
    <row r="36" spans="1:16" ht="16.5" thickBot="1" x14ac:dyDescent="0.3">
      <c r="A36" s="9" t="s">
        <v>7</v>
      </c>
      <c r="B36" s="7" t="s">
        <v>6</v>
      </c>
      <c r="C36" s="7" t="s">
        <v>5</v>
      </c>
      <c r="D36" s="7" t="s">
        <v>5</v>
      </c>
      <c r="E36" s="7" t="s">
        <v>5</v>
      </c>
      <c r="F36" s="7" t="s">
        <v>4</v>
      </c>
      <c r="G36" s="7" t="s">
        <v>16</v>
      </c>
      <c r="H36" s="7" t="s">
        <v>19</v>
      </c>
      <c r="I36" s="7" t="s">
        <v>19</v>
      </c>
      <c r="J36" s="7" t="s">
        <v>2</v>
      </c>
      <c r="K36" s="7" t="s">
        <v>2</v>
      </c>
      <c r="L36" s="6" t="s">
        <v>5</v>
      </c>
    </row>
    <row r="37" spans="1:16" ht="18.75" x14ac:dyDescent="0.3">
      <c r="A37" s="23" t="s">
        <v>36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1"/>
    </row>
    <row r="38" spans="1:16" x14ac:dyDescent="0.25">
      <c r="A38" s="12" t="s">
        <v>58</v>
      </c>
      <c r="B38" s="19" t="s">
        <v>11</v>
      </c>
      <c r="C38" s="11">
        <v>15300</v>
      </c>
      <c r="D38" s="11">
        <v>14684</v>
      </c>
      <c r="E38" s="11">
        <v>16579</v>
      </c>
      <c r="F38" s="11">
        <v>17650</v>
      </c>
      <c r="G38" s="11">
        <v>15800</v>
      </c>
      <c r="H38" s="11">
        <v>12800</v>
      </c>
      <c r="I38" s="11">
        <v>12800</v>
      </c>
      <c r="J38" s="11">
        <v>18710</v>
      </c>
      <c r="K38" s="11">
        <v>21278</v>
      </c>
      <c r="L38" s="10">
        <v>17800</v>
      </c>
      <c r="M38" s="17"/>
      <c r="P38" s="5"/>
    </row>
    <row r="39" spans="1:16" x14ac:dyDescent="0.25">
      <c r="A39" s="12" t="s">
        <v>10</v>
      </c>
      <c r="B39" s="17"/>
      <c r="C39" s="39">
        <f t="shared" ref="C39:L39" si="34">+C38/C3</f>
        <v>26842.105263157897</v>
      </c>
      <c r="D39" s="39">
        <f t="shared" si="34"/>
        <v>19070.129870129869</v>
      </c>
      <c r="E39" s="39">
        <f t="shared" si="34"/>
        <v>21531.16883116883</v>
      </c>
      <c r="F39" s="39">
        <f t="shared" si="34"/>
        <v>27578.125</v>
      </c>
      <c r="G39" s="39">
        <f t="shared" si="34"/>
        <v>23939.39393939394</v>
      </c>
      <c r="H39" s="39">
        <f t="shared" si="34"/>
        <v>23272.727272727272</v>
      </c>
      <c r="I39" s="39">
        <f t="shared" si="34"/>
        <v>23272.727272727272</v>
      </c>
      <c r="J39" s="39">
        <f t="shared" si="34"/>
        <v>26352.112676056338</v>
      </c>
      <c r="K39" s="39">
        <f t="shared" si="34"/>
        <v>27997.36842105263</v>
      </c>
      <c r="L39" s="41">
        <f t="shared" si="34"/>
        <v>26567.164179104475</v>
      </c>
      <c r="M39" s="17"/>
      <c r="P39" s="5"/>
    </row>
    <row r="40" spans="1:16" x14ac:dyDescent="0.25">
      <c r="A40" s="12" t="s">
        <v>9</v>
      </c>
      <c r="C40" s="1">
        <f>RANK(C39,$C$39:$L$39,1)</f>
        <v>8</v>
      </c>
      <c r="D40" s="1">
        <f>RANK(D39,$C$39:$L$39,1)</f>
        <v>1</v>
      </c>
      <c r="E40" s="1">
        <f>RANK(E39,$C$39:$L$39,1)</f>
        <v>2</v>
      </c>
      <c r="F40" s="1">
        <f t="shared" ref="F40:L40" si="35">RANK(F39,$B$39:$L$39,1)</f>
        <v>9</v>
      </c>
      <c r="G40" s="1">
        <f t="shared" si="35"/>
        <v>5</v>
      </c>
      <c r="H40" s="1">
        <f t="shared" si="35"/>
        <v>3</v>
      </c>
      <c r="I40" s="1">
        <f t="shared" si="35"/>
        <v>3</v>
      </c>
      <c r="J40" s="1">
        <f t="shared" si="35"/>
        <v>6</v>
      </c>
      <c r="K40" s="1">
        <f t="shared" si="35"/>
        <v>10</v>
      </c>
      <c r="L40" s="15">
        <f t="shared" si="35"/>
        <v>7</v>
      </c>
      <c r="M40" s="17"/>
      <c r="P40" s="5"/>
    </row>
    <row r="41" spans="1:16" x14ac:dyDescent="0.25">
      <c r="A41" s="12" t="s">
        <v>8</v>
      </c>
      <c r="C41" s="1">
        <v>500</v>
      </c>
      <c r="D41" s="1">
        <v>400</v>
      </c>
      <c r="E41" s="1">
        <v>400</v>
      </c>
      <c r="F41" s="1">
        <v>650</v>
      </c>
      <c r="G41" s="1">
        <v>500</v>
      </c>
      <c r="H41" s="1">
        <v>600</v>
      </c>
      <c r="I41" s="1">
        <v>600</v>
      </c>
      <c r="J41" s="1">
        <v>400</v>
      </c>
      <c r="K41" s="1">
        <v>400</v>
      </c>
      <c r="L41" s="15">
        <v>500</v>
      </c>
      <c r="M41" s="17"/>
      <c r="P41" s="5"/>
    </row>
    <row r="42" spans="1:16" x14ac:dyDescent="0.25">
      <c r="A42" s="12" t="s">
        <v>60</v>
      </c>
      <c r="C42" s="11">
        <f>+C38-(C41/2)</f>
        <v>15050</v>
      </c>
      <c r="D42" s="11">
        <f t="shared" ref="D42:L42" si="36">+D38-(D41/2)</f>
        <v>14484</v>
      </c>
      <c r="E42" s="11">
        <f t="shared" si="36"/>
        <v>16379</v>
      </c>
      <c r="F42" s="11">
        <f t="shared" si="36"/>
        <v>17325</v>
      </c>
      <c r="G42" s="11">
        <f t="shared" si="36"/>
        <v>15550</v>
      </c>
      <c r="H42" s="11">
        <f t="shared" si="36"/>
        <v>12500</v>
      </c>
      <c r="I42" s="11">
        <f t="shared" si="36"/>
        <v>12500</v>
      </c>
      <c r="J42" s="11">
        <f t="shared" si="36"/>
        <v>18510</v>
      </c>
      <c r="K42" s="11">
        <f t="shared" si="36"/>
        <v>21078</v>
      </c>
      <c r="L42" s="10">
        <f t="shared" si="36"/>
        <v>17550</v>
      </c>
      <c r="M42" s="17"/>
      <c r="P42" s="5"/>
    </row>
    <row r="43" spans="1:16" x14ac:dyDescent="0.25">
      <c r="A43" s="12"/>
      <c r="J43" s="48"/>
      <c r="K43" s="48"/>
      <c r="L43" s="10"/>
      <c r="M43" s="17"/>
      <c r="O43" s="11"/>
      <c r="P43" s="5"/>
    </row>
    <row r="44" spans="1:16" ht="16.5" thickBot="1" x14ac:dyDescent="0.3">
      <c r="A44" s="9" t="s">
        <v>64</v>
      </c>
      <c r="B44" s="7"/>
      <c r="C44" s="7" t="s">
        <v>0</v>
      </c>
      <c r="D44" s="7" t="s">
        <v>5</v>
      </c>
      <c r="E44" s="7" t="s">
        <v>5</v>
      </c>
      <c r="F44" s="7" t="s">
        <v>4</v>
      </c>
      <c r="G44" s="7" t="s">
        <v>16</v>
      </c>
      <c r="H44" s="7" t="s">
        <v>3</v>
      </c>
      <c r="I44" s="7" t="s">
        <v>3</v>
      </c>
      <c r="J44" s="7" t="s">
        <v>2</v>
      </c>
      <c r="K44" s="7" t="s">
        <v>2</v>
      </c>
      <c r="L44" s="6" t="s">
        <v>0</v>
      </c>
      <c r="M44" s="17"/>
      <c r="O44" s="20"/>
      <c r="P44" s="5"/>
    </row>
    <row r="45" spans="1:16" ht="18.75" x14ac:dyDescent="0.3">
      <c r="A45" s="23" t="s">
        <v>35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1"/>
      <c r="M45" s="17"/>
      <c r="O45" s="20"/>
      <c r="P45" s="5"/>
    </row>
    <row r="46" spans="1:16" x14ac:dyDescent="0.25">
      <c r="A46" s="12" t="s">
        <v>58</v>
      </c>
      <c r="B46" s="19" t="s">
        <v>11</v>
      </c>
      <c r="C46" s="11">
        <v>13454</v>
      </c>
      <c r="D46" s="11">
        <v>14027</v>
      </c>
      <c r="E46" s="11">
        <v>15921</v>
      </c>
      <c r="F46" s="11">
        <v>17250</v>
      </c>
      <c r="G46" s="11">
        <v>15100</v>
      </c>
      <c r="H46" s="11">
        <v>14250</v>
      </c>
      <c r="I46" s="11">
        <v>14250</v>
      </c>
      <c r="J46" s="11">
        <v>18260</v>
      </c>
      <c r="K46" s="11">
        <v>20828</v>
      </c>
      <c r="L46" s="10">
        <v>17692</v>
      </c>
    </row>
    <row r="47" spans="1:16" x14ac:dyDescent="0.25">
      <c r="A47" s="12" t="s">
        <v>10</v>
      </c>
      <c r="C47" s="42">
        <f t="shared" ref="C47:L47" si="37">+C46/C3</f>
        <v>23603.508771929828</v>
      </c>
      <c r="D47" s="42">
        <f t="shared" si="37"/>
        <v>18216.883116883117</v>
      </c>
      <c r="E47" s="42">
        <f t="shared" si="37"/>
        <v>20676.623376623374</v>
      </c>
      <c r="F47" s="42">
        <f t="shared" si="37"/>
        <v>26953.125</v>
      </c>
      <c r="G47" s="42">
        <f t="shared" si="37"/>
        <v>22878.787878787876</v>
      </c>
      <c r="H47" s="42">
        <f t="shared" si="37"/>
        <v>25909.090909090908</v>
      </c>
      <c r="I47" s="42">
        <f t="shared" si="37"/>
        <v>25909.090909090908</v>
      </c>
      <c r="J47" s="42">
        <f t="shared" si="37"/>
        <v>25718.309859154931</v>
      </c>
      <c r="K47" s="42">
        <f t="shared" si="37"/>
        <v>27405.263157894737</v>
      </c>
      <c r="L47" s="41">
        <f t="shared" si="37"/>
        <v>26405.970149253732</v>
      </c>
    </row>
    <row r="48" spans="1:16" x14ac:dyDescent="0.25">
      <c r="A48" s="12" t="s">
        <v>9</v>
      </c>
      <c r="C48" s="1">
        <f t="shared" ref="C48:L48" si="38">RANK(C47,$C$47:$L$47,1)</f>
        <v>4</v>
      </c>
      <c r="D48" s="1">
        <f t="shared" si="38"/>
        <v>1</v>
      </c>
      <c r="E48" s="1">
        <f t="shared" si="38"/>
        <v>2</v>
      </c>
      <c r="F48" s="1">
        <f t="shared" si="38"/>
        <v>9</v>
      </c>
      <c r="G48" s="1">
        <f t="shared" si="38"/>
        <v>3</v>
      </c>
      <c r="H48" s="1">
        <f t="shared" si="38"/>
        <v>6</v>
      </c>
      <c r="I48" s="1">
        <f t="shared" si="38"/>
        <v>6</v>
      </c>
      <c r="J48" s="1">
        <f t="shared" si="38"/>
        <v>5</v>
      </c>
      <c r="K48" s="1">
        <f t="shared" si="38"/>
        <v>10</v>
      </c>
      <c r="L48" s="15">
        <f t="shared" si="38"/>
        <v>8</v>
      </c>
    </row>
    <row r="49" spans="1:16" x14ac:dyDescent="0.25">
      <c r="A49" s="12" t="s">
        <v>8</v>
      </c>
      <c r="C49" s="1">
        <v>400</v>
      </c>
      <c r="D49" s="1">
        <v>400</v>
      </c>
      <c r="E49" s="1">
        <v>400</v>
      </c>
      <c r="F49" s="1">
        <v>650</v>
      </c>
      <c r="G49" s="1">
        <v>650</v>
      </c>
      <c r="H49" s="1">
        <v>600</v>
      </c>
      <c r="I49" s="1">
        <v>600</v>
      </c>
      <c r="J49" s="1">
        <v>400</v>
      </c>
      <c r="K49" s="1">
        <v>400</v>
      </c>
      <c r="L49" s="15">
        <v>400</v>
      </c>
      <c r="M49" s="17"/>
      <c r="P49" s="5"/>
    </row>
    <row r="50" spans="1:16" x14ac:dyDescent="0.25">
      <c r="A50" s="12" t="s">
        <v>60</v>
      </c>
      <c r="C50" s="11">
        <f>+C46-(C49/2)</f>
        <v>13254</v>
      </c>
      <c r="D50" s="11">
        <f t="shared" ref="D50:L50" si="39">+D46-(D49/2)</f>
        <v>13827</v>
      </c>
      <c r="E50" s="11">
        <f t="shared" si="39"/>
        <v>15721</v>
      </c>
      <c r="F50" s="11">
        <f t="shared" si="39"/>
        <v>16925</v>
      </c>
      <c r="G50" s="11">
        <f t="shared" si="39"/>
        <v>14775</v>
      </c>
      <c r="H50" s="11">
        <f t="shared" si="39"/>
        <v>13950</v>
      </c>
      <c r="I50" s="11">
        <f t="shared" si="39"/>
        <v>13950</v>
      </c>
      <c r="J50" s="11">
        <f t="shared" si="39"/>
        <v>18060</v>
      </c>
      <c r="K50" s="11">
        <f t="shared" si="39"/>
        <v>20628</v>
      </c>
      <c r="L50" s="10">
        <f t="shared" si="39"/>
        <v>17492</v>
      </c>
      <c r="M50" s="17"/>
      <c r="P50" s="5"/>
    </row>
    <row r="51" spans="1:16" x14ac:dyDescent="0.25">
      <c r="A51" s="12"/>
      <c r="C51" s="11"/>
      <c r="D51" s="11"/>
      <c r="E51" s="11"/>
      <c r="F51" s="11"/>
      <c r="G51" s="11"/>
      <c r="H51" s="11"/>
      <c r="I51" s="11"/>
      <c r="J51" s="11"/>
      <c r="K51" s="11"/>
      <c r="L51" s="10"/>
      <c r="M51" s="17"/>
      <c r="P51" s="5"/>
    </row>
    <row r="52" spans="1:16" ht="16.5" thickBot="1" x14ac:dyDescent="0.3">
      <c r="A52" s="9" t="s">
        <v>7</v>
      </c>
      <c r="B52" s="8"/>
      <c r="C52" s="7" t="s">
        <v>5</v>
      </c>
      <c r="D52" s="7" t="s">
        <v>5</v>
      </c>
      <c r="E52" s="7" t="s">
        <v>5</v>
      </c>
      <c r="F52" s="7" t="s">
        <v>4</v>
      </c>
      <c r="G52" s="7" t="s">
        <v>1</v>
      </c>
      <c r="H52" s="7" t="s">
        <v>23</v>
      </c>
      <c r="I52" s="7" t="s">
        <v>23</v>
      </c>
      <c r="J52" s="7" t="s">
        <v>2</v>
      </c>
      <c r="K52" s="7" t="s">
        <v>2</v>
      </c>
      <c r="L52" s="6" t="s">
        <v>5</v>
      </c>
      <c r="M52" s="17"/>
      <c r="P52" s="5"/>
    </row>
    <row r="53" spans="1:16" ht="18.75" x14ac:dyDescent="0.3">
      <c r="A53" s="23" t="s">
        <v>34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1"/>
      <c r="M53" s="17"/>
      <c r="P53" s="5"/>
    </row>
    <row r="54" spans="1:16" x14ac:dyDescent="0.25">
      <c r="A54" s="12" t="s">
        <v>58</v>
      </c>
      <c r="B54" s="19" t="s">
        <v>11</v>
      </c>
      <c r="C54" s="11">
        <v>13454</v>
      </c>
      <c r="D54" s="11">
        <v>14027</v>
      </c>
      <c r="E54" s="11">
        <v>15921</v>
      </c>
      <c r="F54" s="11">
        <v>17300</v>
      </c>
      <c r="G54" s="11">
        <v>15260</v>
      </c>
      <c r="H54" s="11">
        <v>12800</v>
      </c>
      <c r="I54" s="11">
        <v>12800</v>
      </c>
      <c r="J54" s="11">
        <v>18260</v>
      </c>
      <c r="K54" s="11">
        <v>20828</v>
      </c>
      <c r="L54" s="10">
        <v>17692</v>
      </c>
      <c r="M54" s="17"/>
      <c r="O54" s="11"/>
      <c r="P54" s="5"/>
    </row>
    <row r="55" spans="1:16" x14ac:dyDescent="0.25">
      <c r="A55" s="12" t="s">
        <v>10</v>
      </c>
      <c r="C55" s="39">
        <f t="shared" ref="C55:L55" si="40">+C54/C3</f>
        <v>23603.508771929828</v>
      </c>
      <c r="D55" s="39">
        <f t="shared" si="40"/>
        <v>18216.883116883117</v>
      </c>
      <c r="E55" s="39">
        <f t="shared" si="40"/>
        <v>20676.623376623374</v>
      </c>
      <c r="F55" s="39">
        <f t="shared" si="40"/>
        <v>27031.25</v>
      </c>
      <c r="G55" s="39">
        <f t="shared" si="40"/>
        <v>23121.21212121212</v>
      </c>
      <c r="H55" s="39">
        <f t="shared" si="40"/>
        <v>23272.727272727272</v>
      </c>
      <c r="I55" s="39">
        <f t="shared" si="40"/>
        <v>23272.727272727272</v>
      </c>
      <c r="J55" s="45">
        <f t="shared" si="40"/>
        <v>25718.309859154931</v>
      </c>
      <c r="K55" s="39">
        <f t="shared" si="40"/>
        <v>27405.263157894737</v>
      </c>
      <c r="L55" s="41">
        <f t="shared" si="40"/>
        <v>26405.970149253732</v>
      </c>
      <c r="M55" s="17"/>
      <c r="O55" s="20"/>
      <c r="P55" s="5"/>
    </row>
    <row r="56" spans="1:16" x14ac:dyDescent="0.25">
      <c r="A56" s="12" t="s">
        <v>9</v>
      </c>
      <c r="C56" s="1">
        <f t="shared" ref="C56:L56" si="41">RANK(C55,$C$55:$L$55,1)</f>
        <v>6</v>
      </c>
      <c r="D56" s="1">
        <f t="shared" si="41"/>
        <v>1</v>
      </c>
      <c r="E56" s="1">
        <f t="shared" si="41"/>
        <v>2</v>
      </c>
      <c r="F56" s="1">
        <f t="shared" si="41"/>
        <v>9</v>
      </c>
      <c r="G56" s="1">
        <f t="shared" si="41"/>
        <v>3</v>
      </c>
      <c r="H56" s="1">
        <f t="shared" si="41"/>
        <v>4</v>
      </c>
      <c r="I56" s="1">
        <f t="shared" si="41"/>
        <v>4</v>
      </c>
      <c r="J56" s="26">
        <f t="shared" si="41"/>
        <v>7</v>
      </c>
      <c r="K56" s="1">
        <f t="shared" si="41"/>
        <v>10</v>
      </c>
      <c r="L56" s="15">
        <f t="shared" si="41"/>
        <v>8</v>
      </c>
      <c r="M56" s="17"/>
      <c r="O56" s="20"/>
      <c r="P56" s="5"/>
    </row>
    <row r="57" spans="1:16" x14ac:dyDescent="0.25">
      <c r="A57" s="12" t="s">
        <v>8</v>
      </c>
      <c r="C57" s="1">
        <v>400</v>
      </c>
      <c r="D57" s="1">
        <v>400</v>
      </c>
      <c r="E57" s="1">
        <v>400</v>
      </c>
      <c r="F57" s="1">
        <v>650</v>
      </c>
      <c r="G57" s="1">
        <v>650</v>
      </c>
      <c r="H57" s="1">
        <v>600</v>
      </c>
      <c r="I57" s="1">
        <v>600</v>
      </c>
      <c r="J57" s="1">
        <v>400</v>
      </c>
      <c r="K57" s="1">
        <v>400</v>
      </c>
      <c r="L57" s="15">
        <v>400</v>
      </c>
    </row>
    <row r="58" spans="1:16" x14ac:dyDescent="0.25">
      <c r="A58" s="12" t="s">
        <v>60</v>
      </c>
      <c r="C58" s="11">
        <f>+C54-(C57/2)</f>
        <v>13254</v>
      </c>
      <c r="D58" s="11">
        <f t="shared" ref="D58" si="42">+D54-(D57/2)</f>
        <v>13827</v>
      </c>
      <c r="E58" s="11">
        <f t="shared" ref="E58" si="43">+E54-(E57/2)</f>
        <v>15721</v>
      </c>
      <c r="F58" s="11">
        <f t="shared" ref="F58" si="44">+F54-(F57/2)</f>
        <v>16975</v>
      </c>
      <c r="G58" s="11">
        <f t="shared" ref="G58" si="45">+G54-(G57/2)</f>
        <v>14935</v>
      </c>
      <c r="H58" s="11">
        <f t="shared" ref="H58" si="46">+H54-(H57/2)</f>
        <v>12500</v>
      </c>
      <c r="I58" s="11">
        <f t="shared" ref="I58" si="47">+I54-(I57/2)</f>
        <v>12500</v>
      </c>
      <c r="J58" s="11">
        <f t="shared" ref="J58" si="48">+J54-(J57/2)</f>
        <v>18060</v>
      </c>
      <c r="K58" s="11">
        <f t="shared" ref="K58" si="49">+K54-(K57/2)</f>
        <v>20628</v>
      </c>
      <c r="L58" s="10">
        <f t="shared" ref="L58" si="50">+L54-(L57/2)</f>
        <v>17492</v>
      </c>
      <c r="M58" s="17"/>
      <c r="P58" s="5"/>
    </row>
    <row r="59" spans="1:16" x14ac:dyDescent="0.25">
      <c r="A59" s="12"/>
      <c r="C59" s="11"/>
      <c r="D59" s="11"/>
      <c r="E59" s="11"/>
      <c r="F59" s="11"/>
      <c r="G59" s="11"/>
      <c r="H59" s="11"/>
      <c r="I59" s="11"/>
      <c r="J59" s="11"/>
      <c r="K59" s="11"/>
      <c r="L59" s="10"/>
    </row>
    <row r="60" spans="1:16" ht="16.5" thickBot="1" x14ac:dyDescent="0.3">
      <c r="A60" s="9" t="s">
        <v>7</v>
      </c>
      <c r="B60" s="8"/>
      <c r="C60" s="7" t="s">
        <v>5</v>
      </c>
      <c r="D60" s="7" t="s">
        <v>5</v>
      </c>
      <c r="E60" s="7" t="s">
        <v>5</v>
      </c>
      <c r="F60" s="7" t="s">
        <v>4</v>
      </c>
      <c r="G60" s="7" t="s">
        <v>1</v>
      </c>
      <c r="H60" s="7" t="s">
        <v>3</v>
      </c>
      <c r="I60" s="7" t="s">
        <v>3</v>
      </c>
      <c r="J60" s="7" t="s">
        <v>2</v>
      </c>
      <c r="K60" s="7" t="s">
        <v>2</v>
      </c>
      <c r="L60" s="6" t="s">
        <v>5</v>
      </c>
    </row>
    <row r="61" spans="1:16" ht="18.75" x14ac:dyDescent="0.3">
      <c r="A61" s="23" t="s">
        <v>33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1"/>
      <c r="M61" s="17"/>
      <c r="P61" s="5"/>
    </row>
    <row r="62" spans="1:16" x14ac:dyDescent="0.25">
      <c r="A62" s="12" t="s">
        <v>58</v>
      </c>
      <c r="B62" s="19" t="s">
        <v>11</v>
      </c>
      <c r="C62" s="11">
        <v>13984</v>
      </c>
      <c r="D62" s="11">
        <v>14556</v>
      </c>
      <c r="E62" s="11">
        <v>16456</v>
      </c>
      <c r="F62" s="11">
        <v>17595</v>
      </c>
      <c r="G62" s="17">
        <v>14800</v>
      </c>
      <c r="H62" s="11">
        <v>12800</v>
      </c>
      <c r="I62" s="19" t="s">
        <v>11</v>
      </c>
      <c r="J62" s="11">
        <v>18260</v>
      </c>
      <c r="K62" s="11">
        <v>20828</v>
      </c>
      <c r="L62" s="10">
        <v>18222</v>
      </c>
      <c r="M62" s="17"/>
      <c r="P62" s="5"/>
    </row>
    <row r="63" spans="1:16" x14ac:dyDescent="0.25">
      <c r="A63" s="12" t="s">
        <v>10</v>
      </c>
      <c r="B63" s="39"/>
      <c r="C63" s="39">
        <f t="shared" ref="C63:H63" si="51">+C62/C3</f>
        <v>24533.333333333336</v>
      </c>
      <c r="D63" s="39">
        <f t="shared" si="51"/>
        <v>18903.896103896102</v>
      </c>
      <c r="E63" s="39">
        <f t="shared" si="51"/>
        <v>21371.428571428572</v>
      </c>
      <c r="F63" s="39">
        <f t="shared" si="51"/>
        <v>27492.1875</v>
      </c>
      <c r="G63" s="39">
        <f t="shared" si="51"/>
        <v>22424.242424242424</v>
      </c>
      <c r="H63" s="39">
        <f t="shared" si="51"/>
        <v>23272.727272727272</v>
      </c>
      <c r="I63" s="39"/>
      <c r="J63" s="39">
        <f>+J62/J3</f>
        <v>25718.309859154931</v>
      </c>
      <c r="K63" s="39">
        <f>+K62/K3</f>
        <v>27405.263157894737</v>
      </c>
      <c r="L63" s="41">
        <f>+L62/L3</f>
        <v>27197.014925373132</v>
      </c>
      <c r="M63" s="17"/>
      <c r="P63" s="5"/>
    </row>
    <row r="64" spans="1:16" x14ac:dyDescent="0.25">
      <c r="A64" s="12" t="s">
        <v>9</v>
      </c>
      <c r="C64" s="1">
        <f t="shared" ref="C64:H64" si="52">RANK(C63,$B$63:$L$63,1)</f>
        <v>5</v>
      </c>
      <c r="D64" s="1">
        <f t="shared" si="52"/>
        <v>1</v>
      </c>
      <c r="E64" s="1">
        <f t="shared" si="52"/>
        <v>2</v>
      </c>
      <c r="F64" s="1">
        <f t="shared" si="52"/>
        <v>9</v>
      </c>
      <c r="G64" s="1">
        <f t="shared" si="52"/>
        <v>3</v>
      </c>
      <c r="H64" s="1">
        <f t="shared" si="52"/>
        <v>4</v>
      </c>
      <c r="J64" s="1">
        <f>RANK(J63,$B$63:$L$63,1)</f>
        <v>6</v>
      </c>
      <c r="K64" s="1">
        <f>RANK(K63,$B$63:$L$63,1)</f>
        <v>8</v>
      </c>
      <c r="L64" s="15">
        <f>RANK(L63,$B$63:$L$63,1)</f>
        <v>7</v>
      </c>
      <c r="M64" s="17"/>
      <c r="O64" s="14"/>
      <c r="P64" s="5"/>
    </row>
    <row r="65" spans="1:16" x14ac:dyDescent="0.25">
      <c r="A65" s="12" t="s">
        <v>8</v>
      </c>
      <c r="B65" s="14"/>
      <c r="C65" s="14">
        <v>400</v>
      </c>
      <c r="D65" s="1">
        <v>400</v>
      </c>
      <c r="E65" s="1">
        <v>400</v>
      </c>
      <c r="F65" s="14">
        <v>650</v>
      </c>
      <c r="G65" s="14">
        <v>500</v>
      </c>
      <c r="H65" s="14">
        <v>440</v>
      </c>
      <c r="I65" s="14"/>
      <c r="J65" s="14">
        <v>400</v>
      </c>
      <c r="K65" s="14">
        <v>400</v>
      </c>
      <c r="L65" s="13">
        <v>400</v>
      </c>
      <c r="M65" s="17"/>
      <c r="O65" s="11"/>
      <c r="P65" s="5"/>
    </row>
    <row r="66" spans="1:16" x14ac:dyDescent="0.25">
      <c r="A66" s="12" t="s">
        <v>60</v>
      </c>
      <c r="C66" s="11">
        <f>+C62-(C65/2)</f>
        <v>13784</v>
      </c>
      <c r="D66" s="11">
        <f t="shared" ref="D66" si="53">+D62-(D65/2)</f>
        <v>14356</v>
      </c>
      <c r="E66" s="11">
        <f t="shared" ref="E66" si="54">+E62-(E65/2)</f>
        <v>16256</v>
      </c>
      <c r="F66" s="11">
        <f t="shared" ref="F66" si="55">+F62-(F65/2)</f>
        <v>17270</v>
      </c>
      <c r="G66" s="11">
        <f t="shared" ref="G66" si="56">+G62-(G65/2)</f>
        <v>14550</v>
      </c>
      <c r="H66" s="11">
        <f t="shared" ref="H66" si="57">+H62-(H65/2)</f>
        <v>12580</v>
      </c>
      <c r="I66" s="11"/>
      <c r="J66" s="11">
        <f t="shared" ref="J66" si="58">+J62-(J65/2)</f>
        <v>18060</v>
      </c>
      <c r="K66" s="11">
        <f t="shared" ref="K66" si="59">+K62-(K65/2)</f>
        <v>20628</v>
      </c>
      <c r="L66" s="10">
        <f t="shared" ref="L66" si="60">+L62-(L65/2)</f>
        <v>18022</v>
      </c>
      <c r="M66" s="17"/>
      <c r="P66" s="5"/>
    </row>
    <row r="67" spans="1:16" x14ac:dyDescent="0.25">
      <c r="A67" s="12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0"/>
      <c r="M67" s="17"/>
      <c r="O67" s="20"/>
      <c r="P67" s="5"/>
    </row>
    <row r="68" spans="1:16" ht="16.5" thickBot="1" x14ac:dyDescent="0.3">
      <c r="A68" s="9" t="s">
        <v>7</v>
      </c>
      <c r="B68" s="7" t="s">
        <v>6</v>
      </c>
      <c r="C68" s="7" t="s">
        <v>5</v>
      </c>
      <c r="D68" s="7" t="s">
        <v>5</v>
      </c>
      <c r="E68" s="7" t="s">
        <v>5</v>
      </c>
      <c r="F68" s="7" t="s">
        <v>4</v>
      </c>
      <c r="G68" s="7" t="s">
        <v>16</v>
      </c>
      <c r="H68" s="7" t="s">
        <v>19</v>
      </c>
      <c r="I68" s="7" t="s">
        <v>19</v>
      </c>
      <c r="J68" s="7" t="s">
        <v>2</v>
      </c>
      <c r="K68" s="7" t="s">
        <v>2</v>
      </c>
      <c r="L68" s="6" t="s">
        <v>5</v>
      </c>
      <c r="M68" s="17"/>
      <c r="O68" s="20"/>
      <c r="P68" s="5"/>
    </row>
    <row r="69" spans="1:16" ht="18.75" x14ac:dyDescent="0.3">
      <c r="A69" s="23" t="s">
        <v>31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1"/>
      <c r="M69" s="17"/>
      <c r="O69" s="20"/>
      <c r="P69" s="5"/>
    </row>
    <row r="70" spans="1:16" x14ac:dyDescent="0.25">
      <c r="A70" s="12" t="s">
        <v>58</v>
      </c>
      <c r="B70" s="11">
        <v>13850</v>
      </c>
      <c r="C70" s="11">
        <v>15500</v>
      </c>
      <c r="D70" s="11">
        <v>14556</v>
      </c>
      <c r="E70" s="11">
        <v>16456</v>
      </c>
      <c r="F70" s="11">
        <v>17650</v>
      </c>
      <c r="G70" s="11">
        <v>15800</v>
      </c>
      <c r="H70" s="11">
        <v>12800</v>
      </c>
      <c r="I70" s="11">
        <v>12800</v>
      </c>
      <c r="J70" s="11">
        <v>18860</v>
      </c>
      <c r="K70" s="11">
        <v>21428</v>
      </c>
      <c r="L70" s="10">
        <v>18000</v>
      </c>
    </row>
    <row r="71" spans="1:16" x14ac:dyDescent="0.25">
      <c r="A71" s="12" t="s">
        <v>10</v>
      </c>
      <c r="B71" s="39">
        <f t="shared" ref="B71:L71" si="61">+B70/B3</f>
        <v>25648.148148148146</v>
      </c>
      <c r="C71" s="39">
        <f t="shared" si="61"/>
        <v>27192.982456140355</v>
      </c>
      <c r="D71" s="39">
        <f t="shared" si="61"/>
        <v>18903.896103896102</v>
      </c>
      <c r="E71" s="39">
        <f t="shared" si="61"/>
        <v>21371.428571428572</v>
      </c>
      <c r="F71" s="39">
        <f t="shared" si="61"/>
        <v>27578.125</v>
      </c>
      <c r="G71" s="39">
        <f t="shared" si="61"/>
        <v>23939.39393939394</v>
      </c>
      <c r="H71" s="39">
        <f t="shared" si="61"/>
        <v>23272.727272727272</v>
      </c>
      <c r="I71" s="39">
        <f t="shared" si="61"/>
        <v>23272.727272727272</v>
      </c>
      <c r="J71" s="39">
        <f t="shared" si="61"/>
        <v>26563.380281690141</v>
      </c>
      <c r="K71" s="39">
        <f t="shared" si="61"/>
        <v>28194.736842105263</v>
      </c>
      <c r="L71" s="41">
        <f t="shared" si="61"/>
        <v>26865.671641791043</v>
      </c>
      <c r="M71" s="17"/>
      <c r="P71" s="5"/>
    </row>
    <row r="72" spans="1:16" x14ac:dyDescent="0.25">
      <c r="A72" s="12" t="s">
        <v>9</v>
      </c>
      <c r="B72" s="1">
        <f t="shared" ref="B72:L72" si="62">RANK(B71,$B$71:$L$71,1)</f>
        <v>6</v>
      </c>
      <c r="C72" s="1">
        <f t="shared" si="62"/>
        <v>9</v>
      </c>
      <c r="D72" s="1">
        <f t="shared" si="62"/>
        <v>1</v>
      </c>
      <c r="E72" s="1">
        <f t="shared" si="62"/>
        <v>2</v>
      </c>
      <c r="F72" s="1">
        <f t="shared" si="62"/>
        <v>10</v>
      </c>
      <c r="G72" s="1">
        <f t="shared" si="62"/>
        <v>5</v>
      </c>
      <c r="H72" s="1">
        <f t="shared" si="62"/>
        <v>3</v>
      </c>
      <c r="I72" s="1">
        <f t="shared" si="62"/>
        <v>3</v>
      </c>
      <c r="J72" s="1">
        <f t="shared" si="62"/>
        <v>7</v>
      </c>
      <c r="K72" s="1">
        <f t="shared" si="62"/>
        <v>11</v>
      </c>
      <c r="L72" s="15">
        <f t="shared" si="62"/>
        <v>8</v>
      </c>
      <c r="M72" s="17"/>
      <c r="P72" s="5"/>
    </row>
    <row r="73" spans="1:16" x14ac:dyDescent="0.25">
      <c r="A73" s="12" t="s">
        <v>8</v>
      </c>
      <c r="B73" s="14">
        <v>600</v>
      </c>
      <c r="C73" s="14">
        <v>500</v>
      </c>
      <c r="D73" s="1">
        <v>400</v>
      </c>
      <c r="E73" s="1">
        <v>400</v>
      </c>
      <c r="F73" s="14">
        <v>650</v>
      </c>
      <c r="G73" s="14">
        <v>500</v>
      </c>
      <c r="H73" s="14">
        <v>600</v>
      </c>
      <c r="I73" s="14">
        <v>600</v>
      </c>
      <c r="J73" s="14">
        <v>400</v>
      </c>
      <c r="K73" s="14">
        <v>400</v>
      </c>
      <c r="L73" s="13">
        <v>500</v>
      </c>
      <c r="M73" s="17"/>
      <c r="P73" s="5"/>
    </row>
    <row r="74" spans="1:16" x14ac:dyDescent="0.25">
      <c r="A74" s="12" t="s">
        <v>60</v>
      </c>
      <c r="B74" s="11">
        <f>+B70-(B73/2)</f>
        <v>13550</v>
      </c>
      <c r="C74" s="11">
        <f>+C70-(C73/2)</f>
        <v>15250</v>
      </c>
      <c r="D74" s="11">
        <f t="shared" ref="D74:L74" si="63">+D70-(D73/2)</f>
        <v>14356</v>
      </c>
      <c r="E74" s="11">
        <f t="shared" si="63"/>
        <v>16256</v>
      </c>
      <c r="F74" s="11">
        <f t="shared" si="63"/>
        <v>17325</v>
      </c>
      <c r="G74" s="11">
        <f t="shared" si="63"/>
        <v>15550</v>
      </c>
      <c r="H74" s="11">
        <f t="shared" si="63"/>
        <v>12500</v>
      </c>
      <c r="I74" s="11">
        <f t="shared" si="63"/>
        <v>12500</v>
      </c>
      <c r="J74" s="11">
        <f t="shared" si="63"/>
        <v>18660</v>
      </c>
      <c r="K74" s="11">
        <f t="shared" si="63"/>
        <v>21228</v>
      </c>
      <c r="L74" s="10">
        <f t="shared" si="63"/>
        <v>17750</v>
      </c>
      <c r="M74" s="17"/>
      <c r="P74" s="5"/>
    </row>
    <row r="75" spans="1:16" x14ac:dyDescent="0.25">
      <c r="A75" s="12"/>
      <c r="C75" s="11"/>
      <c r="D75" s="11"/>
      <c r="E75" s="11"/>
      <c r="F75" s="11"/>
      <c r="G75" s="11"/>
      <c r="H75" s="11"/>
      <c r="I75" s="11"/>
      <c r="J75" s="11"/>
      <c r="K75" s="11"/>
      <c r="L75" s="10"/>
      <c r="M75" s="17"/>
      <c r="P75" s="5"/>
    </row>
    <row r="76" spans="1:16" ht="16.5" thickBot="1" x14ac:dyDescent="0.3">
      <c r="A76" s="9" t="s">
        <v>7</v>
      </c>
      <c r="B76" s="7" t="s">
        <v>6</v>
      </c>
      <c r="C76" s="7" t="s">
        <v>0</v>
      </c>
      <c r="D76" s="7" t="s">
        <v>5</v>
      </c>
      <c r="E76" s="7" t="s">
        <v>5</v>
      </c>
      <c r="F76" s="7" t="s">
        <v>4</v>
      </c>
      <c r="G76" s="7" t="s">
        <v>16</v>
      </c>
      <c r="H76" s="7" t="s">
        <v>3</v>
      </c>
      <c r="I76" s="7" t="s">
        <v>3</v>
      </c>
      <c r="J76" s="1" t="s">
        <v>2</v>
      </c>
      <c r="K76" s="7" t="s">
        <v>2</v>
      </c>
      <c r="L76" s="6" t="s">
        <v>0</v>
      </c>
      <c r="M76" s="17"/>
      <c r="O76" s="11"/>
      <c r="P76" s="5"/>
    </row>
    <row r="77" spans="1:16" ht="18.75" x14ac:dyDescent="0.3">
      <c r="A77" s="23" t="s">
        <v>30</v>
      </c>
      <c r="B77" s="22"/>
      <c r="C77" s="22"/>
      <c r="G77" s="22"/>
      <c r="H77" s="22"/>
      <c r="I77" s="22"/>
      <c r="J77" s="22"/>
      <c r="K77" s="22"/>
      <c r="L77" s="21"/>
      <c r="M77" s="17"/>
      <c r="O77" s="20"/>
      <c r="P77" s="5"/>
    </row>
    <row r="78" spans="1:16" x14ac:dyDescent="0.25">
      <c r="A78" s="12" t="s">
        <v>58</v>
      </c>
      <c r="B78" s="19" t="s">
        <v>11</v>
      </c>
      <c r="C78" s="11">
        <v>13825</v>
      </c>
      <c r="D78" s="11">
        <v>14398</v>
      </c>
      <c r="E78" s="11">
        <v>16293</v>
      </c>
      <c r="F78" s="11">
        <v>17450</v>
      </c>
      <c r="G78" s="11">
        <v>15260</v>
      </c>
      <c r="H78" s="11">
        <v>15050</v>
      </c>
      <c r="I78" s="11">
        <v>15050</v>
      </c>
      <c r="J78" s="11">
        <v>19360</v>
      </c>
      <c r="K78" s="11">
        <v>21928</v>
      </c>
      <c r="L78" s="10">
        <v>18063</v>
      </c>
      <c r="M78" s="17"/>
      <c r="O78" s="20"/>
      <c r="P78" s="5"/>
    </row>
    <row r="79" spans="1:16" x14ac:dyDescent="0.25">
      <c r="A79" s="12" t="s">
        <v>10</v>
      </c>
      <c r="C79" s="42">
        <f t="shared" ref="C79:L79" si="64">+C78/C3</f>
        <v>24254.385964912282</v>
      </c>
      <c r="D79" s="42">
        <f t="shared" si="64"/>
        <v>18698.701298701297</v>
      </c>
      <c r="E79" s="42">
        <f t="shared" si="64"/>
        <v>21159.740259740258</v>
      </c>
      <c r="F79" s="42">
        <f t="shared" si="64"/>
        <v>27265.625</v>
      </c>
      <c r="G79" s="42">
        <f t="shared" si="64"/>
        <v>23121.21212121212</v>
      </c>
      <c r="H79" s="42">
        <f t="shared" si="64"/>
        <v>27363.63636363636</v>
      </c>
      <c r="I79" s="42">
        <f t="shared" si="64"/>
        <v>27363.63636363636</v>
      </c>
      <c r="J79" s="42">
        <f t="shared" si="64"/>
        <v>27267.605633802817</v>
      </c>
      <c r="K79" s="42">
        <f t="shared" si="64"/>
        <v>28852.631578947367</v>
      </c>
      <c r="L79" s="41">
        <f t="shared" si="64"/>
        <v>26959.701492537311</v>
      </c>
      <c r="O79" s="11"/>
    </row>
    <row r="80" spans="1:16" x14ac:dyDescent="0.25">
      <c r="A80" s="12" t="s">
        <v>9</v>
      </c>
      <c r="C80" s="1">
        <f>RANK(C79,$C$79:$L$79,1)</f>
        <v>4</v>
      </c>
      <c r="D80" s="1">
        <f>RANK(D79,$C$79:$L$79,1)</f>
        <v>1</v>
      </c>
      <c r="E80" s="1">
        <f>RANK(E79,$C$79:$L$79,1)</f>
        <v>2</v>
      </c>
      <c r="F80" s="1">
        <f t="shared" ref="F80:L80" si="65">RANK(F79,$B$79:$L$79,1)</f>
        <v>6</v>
      </c>
      <c r="G80" s="1">
        <f t="shared" si="65"/>
        <v>3</v>
      </c>
      <c r="H80" s="1">
        <f t="shared" si="65"/>
        <v>8</v>
      </c>
      <c r="I80" s="1">
        <f t="shared" si="65"/>
        <v>8</v>
      </c>
      <c r="J80" s="1">
        <f t="shared" si="65"/>
        <v>7</v>
      </c>
      <c r="K80" s="1">
        <f t="shared" si="65"/>
        <v>10</v>
      </c>
      <c r="L80" s="15">
        <f t="shared" si="65"/>
        <v>5</v>
      </c>
    </row>
    <row r="81" spans="1:16" x14ac:dyDescent="0.25">
      <c r="A81" s="12" t="s">
        <v>8</v>
      </c>
      <c r="C81" s="14">
        <v>400</v>
      </c>
      <c r="D81" s="14">
        <v>400</v>
      </c>
      <c r="E81" s="14">
        <v>400</v>
      </c>
      <c r="F81" s="14">
        <v>650</v>
      </c>
      <c r="G81" s="14">
        <v>650</v>
      </c>
      <c r="H81" s="14">
        <v>600</v>
      </c>
      <c r="I81" s="43">
        <v>600</v>
      </c>
      <c r="J81" s="43">
        <v>400</v>
      </c>
      <c r="K81" s="43">
        <v>400</v>
      </c>
      <c r="L81" s="13">
        <v>400</v>
      </c>
      <c r="M81" s="17"/>
      <c r="P81" s="5"/>
    </row>
    <row r="82" spans="1:16" x14ac:dyDescent="0.25">
      <c r="A82" s="12" t="s">
        <v>60</v>
      </c>
      <c r="B82" s="11"/>
      <c r="C82" s="11">
        <f>+C78-(C81/2)</f>
        <v>13625</v>
      </c>
      <c r="D82" s="11">
        <f t="shared" ref="D82:L82" si="66">+D78-(D81/2)</f>
        <v>14198</v>
      </c>
      <c r="E82" s="11">
        <f t="shared" si="66"/>
        <v>16093</v>
      </c>
      <c r="F82" s="11">
        <f t="shared" si="66"/>
        <v>17125</v>
      </c>
      <c r="G82" s="11">
        <f t="shared" si="66"/>
        <v>14935</v>
      </c>
      <c r="H82" s="11">
        <f t="shared" si="66"/>
        <v>14750</v>
      </c>
      <c r="I82" s="11">
        <f t="shared" si="66"/>
        <v>14750</v>
      </c>
      <c r="J82" s="11">
        <f t="shared" si="66"/>
        <v>19160</v>
      </c>
      <c r="K82" s="11">
        <f t="shared" si="66"/>
        <v>21728</v>
      </c>
      <c r="L82" s="13">
        <f t="shared" si="66"/>
        <v>17863</v>
      </c>
      <c r="M82" s="17"/>
      <c r="P82" s="5"/>
    </row>
    <row r="83" spans="1:16" x14ac:dyDescent="0.25">
      <c r="L83" s="15"/>
      <c r="M83" s="17"/>
      <c r="P83" s="5"/>
    </row>
    <row r="84" spans="1:16" ht="16.5" thickBot="1" x14ac:dyDescent="0.3">
      <c r="A84" s="9" t="s">
        <v>7</v>
      </c>
      <c r="B84" s="8"/>
      <c r="C84" s="7" t="s">
        <v>5</v>
      </c>
      <c r="D84" s="7" t="s">
        <v>5</v>
      </c>
      <c r="E84" s="7" t="s">
        <v>5</v>
      </c>
      <c r="F84" s="7" t="s">
        <v>4</v>
      </c>
      <c r="G84" s="7" t="s">
        <v>1</v>
      </c>
      <c r="H84" s="7" t="s">
        <v>14</v>
      </c>
      <c r="I84" s="7" t="s">
        <v>14</v>
      </c>
      <c r="J84" s="7" t="s">
        <v>2</v>
      </c>
      <c r="K84" s="7" t="s">
        <v>2</v>
      </c>
      <c r="L84" s="6" t="s">
        <v>5</v>
      </c>
      <c r="M84" s="17"/>
      <c r="P84" s="5"/>
    </row>
    <row r="85" spans="1:16" ht="18.75" x14ac:dyDescent="0.3">
      <c r="A85" s="23" t="s">
        <v>29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1"/>
      <c r="M85" s="17"/>
      <c r="P85" s="5"/>
    </row>
    <row r="86" spans="1:16" x14ac:dyDescent="0.25">
      <c r="A86" s="12" t="s">
        <v>58</v>
      </c>
      <c r="B86" s="19" t="s">
        <v>11</v>
      </c>
      <c r="C86" s="11">
        <v>14111</v>
      </c>
      <c r="D86" s="11">
        <v>14684</v>
      </c>
      <c r="E86" s="11">
        <v>16579</v>
      </c>
      <c r="F86" s="11">
        <v>20450</v>
      </c>
      <c r="G86" s="19" t="s">
        <v>11</v>
      </c>
      <c r="H86" s="11">
        <v>17250</v>
      </c>
      <c r="I86" s="11">
        <v>17250</v>
      </c>
      <c r="J86" s="11">
        <v>20360</v>
      </c>
      <c r="K86" s="11">
        <v>22928</v>
      </c>
      <c r="L86" s="10">
        <v>18349</v>
      </c>
      <c r="M86" s="17"/>
      <c r="O86" s="14"/>
      <c r="P86" s="5"/>
    </row>
    <row r="87" spans="1:16" x14ac:dyDescent="0.25">
      <c r="A87" s="12" t="s">
        <v>10</v>
      </c>
      <c r="C87" s="39">
        <f>+C86/C3</f>
        <v>24756.140350877195</v>
      </c>
      <c r="D87" s="39">
        <f>+D86/D3</f>
        <v>19070.129870129869</v>
      </c>
      <c r="E87" s="39">
        <f>+E86/E3</f>
        <v>21531.16883116883</v>
      </c>
      <c r="F87" s="39">
        <f>+F86/F3</f>
        <v>31953.125</v>
      </c>
      <c r="G87" s="39"/>
      <c r="H87" s="39">
        <f t="shared" ref="H87:L87" si="67">+H86/H3</f>
        <v>31363.63636363636</v>
      </c>
      <c r="I87" s="39">
        <f t="shared" si="67"/>
        <v>31363.63636363636</v>
      </c>
      <c r="J87" s="39">
        <f t="shared" si="67"/>
        <v>28676.056338028171</v>
      </c>
      <c r="K87" s="39">
        <f t="shared" si="67"/>
        <v>30168.42105263158</v>
      </c>
      <c r="L87" s="41">
        <f t="shared" si="67"/>
        <v>27386.567164179101</v>
      </c>
      <c r="M87" s="17"/>
      <c r="O87" s="20"/>
      <c r="P87" s="5"/>
    </row>
    <row r="88" spans="1:16" x14ac:dyDescent="0.25">
      <c r="A88" s="12" t="s">
        <v>9</v>
      </c>
      <c r="C88" s="1">
        <f>RANK(C87, $C$87:$L$87, 1)</f>
        <v>3</v>
      </c>
      <c r="D88" s="1">
        <f>RANK(D87, $C$87:$L$87, 1)</f>
        <v>1</v>
      </c>
      <c r="E88" s="1">
        <f>RANK(E87, $C$87:$L$87, 1)</f>
        <v>2</v>
      </c>
      <c r="F88" s="1">
        <f>RANK(F87, $C$87:$L$87, 1)</f>
        <v>9</v>
      </c>
      <c r="H88" s="1">
        <f>RANK(H87, $C$87:$L$87, 1)</f>
        <v>7</v>
      </c>
      <c r="I88" s="1">
        <f>RANK(I87, $C$87:$L$87, 1)</f>
        <v>7</v>
      </c>
      <c r="J88" s="1">
        <f>RANK(J87, $C$87:$L$87, 1)</f>
        <v>5</v>
      </c>
      <c r="K88" s="1">
        <f>RANK(K87, $C$87:$L$87, 1)</f>
        <v>6</v>
      </c>
      <c r="L88" s="15">
        <f>RANK(L87, $C$87:$L$87, 1)</f>
        <v>4</v>
      </c>
      <c r="M88" s="17"/>
      <c r="O88" s="20"/>
      <c r="P88" s="5"/>
    </row>
    <row r="89" spans="1:16" x14ac:dyDescent="0.25">
      <c r="A89" s="12" t="s">
        <v>8</v>
      </c>
      <c r="C89" s="14">
        <v>400</v>
      </c>
      <c r="D89" s="14">
        <v>400</v>
      </c>
      <c r="E89" s="14">
        <v>400</v>
      </c>
      <c r="F89" s="14">
        <v>650</v>
      </c>
      <c r="G89" s="14"/>
      <c r="H89" s="14">
        <v>600</v>
      </c>
      <c r="I89" s="43">
        <v>600</v>
      </c>
      <c r="J89" s="43">
        <v>400</v>
      </c>
      <c r="K89" s="43">
        <v>400</v>
      </c>
      <c r="L89" s="13">
        <v>400</v>
      </c>
      <c r="M89" s="17"/>
      <c r="O89" s="20"/>
      <c r="P89" s="5"/>
    </row>
    <row r="90" spans="1:16" x14ac:dyDescent="0.25">
      <c r="A90" s="12" t="s">
        <v>60</v>
      </c>
      <c r="B90" s="11"/>
      <c r="C90" s="11">
        <f>+C86-(C89/2)</f>
        <v>13911</v>
      </c>
      <c r="D90" s="11">
        <f t="shared" ref="D90:L90" si="68">+D86-(D89/2)</f>
        <v>14484</v>
      </c>
      <c r="E90" s="11">
        <f t="shared" si="68"/>
        <v>16379</v>
      </c>
      <c r="F90" s="11">
        <f t="shared" si="68"/>
        <v>20125</v>
      </c>
      <c r="G90" s="11"/>
      <c r="H90" s="11">
        <f t="shared" si="68"/>
        <v>16950</v>
      </c>
      <c r="I90" s="11">
        <f t="shared" si="68"/>
        <v>16950</v>
      </c>
      <c r="J90" s="11">
        <f t="shared" si="68"/>
        <v>20160</v>
      </c>
      <c r="K90" s="11">
        <f t="shared" si="68"/>
        <v>22728</v>
      </c>
      <c r="L90" s="13">
        <f t="shared" si="68"/>
        <v>18149</v>
      </c>
      <c r="M90" s="17"/>
      <c r="P90" s="5"/>
    </row>
    <row r="91" spans="1:16" x14ac:dyDescent="0.25">
      <c r="A91" s="12"/>
      <c r="C91" s="11"/>
      <c r="D91" s="11"/>
      <c r="E91" s="11"/>
      <c r="F91" s="11"/>
      <c r="G91" s="11"/>
      <c r="H91" s="11"/>
      <c r="I91" s="11"/>
      <c r="J91" s="11"/>
      <c r="K91" s="11"/>
      <c r="L91" s="10"/>
    </row>
    <row r="92" spans="1:16" ht="16.5" thickBot="1" x14ac:dyDescent="0.3">
      <c r="A92" s="9" t="s">
        <v>7</v>
      </c>
      <c r="B92" s="8"/>
      <c r="C92" s="7" t="s">
        <v>5</v>
      </c>
      <c r="D92" s="7" t="s">
        <v>5</v>
      </c>
      <c r="E92" s="7" t="s">
        <v>5</v>
      </c>
      <c r="F92" s="7" t="s">
        <v>4</v>
      </c>
      <c r="G92" s="7"/>
      <c r="H92" s="7" t="s">
        <v>23</v>
      </c>
      <c r="I92" s="7" t="s">
        <v>23</v>
      </c>
      <c r="J92" s="7" t="s">
        <v>2</v>
      </c>
      <c r="K92" s="7" t="s">
        <v>2</v>
      </c>
      <c r="L92" s="6" t="s">
        <v>5</v>
      </c>
    </row>
    <row r="93" spans="1:16" ht="18.75" x14ac:dyDescent="0.3">
      <c r="A93" s="23" t="s">
        <v>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1"/>
    </row>
    <row r="94" spans="1:16" x14ac:dyDescent="0.25">
      <c r="A94" s="12" t="s">
        <v>58</v>
      </c>
      <c r="B94" s="19" t="s">
        <v>11</v>
      </c>
      <c r="C94" s="11">
        <v>13454</v>
      </c>
      <c r="D94" s="11">
        <v>14027</v>
      </c>
      <c r="E94" s="11">
        <v>15921</v>
      </c>
      <c r="F94" s="11">
        <v>17250</v>
      </c>
      <c r="G94" s="11">
        <v>15100</v>
      </c>
      <c r="H94" s="11">
        <v>14250</v>
      </c>
      <c r="I94" s="11">
        <v>14250</v>
      </c>
      <c r="J94" s="11">
        <v>18260</v>
      </c>
      <c r="K94" s="11">
        <v>20828</v>
      </c>
      <c r="L94" s="10">
        <v>17692</v>
      </c>
      <c r="M94" s="17"/>
      <c r="P94" s="5"/>
    </row>
    <row r="95" spans="1:16" x14ac:dyDescent="0.25">
      <c r="A95" s="12" t="s">
        <v>10</v>
      </c>
      <c r="C95" s="39">
        <f t="shared" ref="C95:L95" si="69">+C94/C3</f>
        <v>23603.508771929828</v>
      </c>
      <c r="D95" s="39">
        <f t="shared" si="69"/>
        <v>18216.883116883117</v>
      </c>
      <c r="E95" s="39">
        <f t="shared" si="69"/>
        <v>20676.623376623374</v>
      </c>
      <c r="F95" s="39">
        <f t="shared" si="69"/>
        <v>26953.125</v>
      </c>
      <c r="G95" s="39">
        <f t="shared" si="69"/>
        <v>22878.787878787876</v>
      </c>
      <c r="H95" s="39">
        <f t="shared" si="69"/>
        <v>25909.090909090908</v>
      </c>
      <c r="I95" s="39">
        <f t="shared" si="69"/>
        <v>25909.090909090908</v>
      </c>
      <c r="J95" s="39">
        <f t="shared" si="69"/>
        <v>25718.309859154931</v>
      </c>
      <c r="K95" s="39">
        <f t="shared" si="69"/>
        <v>27405.263157894737</v>
      </c>
      <c r="L95" s="41">
        <f t="shared" si="69"/>
        <v>26405.970149253732</v>
      </c>
      <c r="M95" s="17"/>
      <c r="P95" s="5"/>
    </row>
    <row r="96" spans="1:16" x14ac:dyDescent="0.25">
      <c r="A96" s="12" t="s">
        <v>9</v>
      </c>
      <c r="C96" s="1">
        <f t="shared" ref="C96:L96" si="70">RANK(C95,$C$95:$L$95,1)</f>
        <v>4</v>
      </c>
      <c r="D96" s="1">
        <f t="shared" si="70"/>
        <v>1</v>
      </c>
      <c r="E96" s="1">
        <f t="shared" si="70"/>
        <v>2</v>
      </c>
      <c r="F96" s="1">
        <f t="shared" si="70"/>
        <v>9</v>
      </c>
      <c r="G96" s="1">
        <f t="shared" si="70"/>
        <v>3</v>
      </c>
      <c r="H96" s="1">
        <f t="shared" si="70"/>
        <v>6</v>
      </c>
      <c r="I96" s="1">
        <f t="shared" si="70"/>
        <v>6</v>
      </c>
      <c r="J96" s="1">
        <f t="shared" si="70"/>
        <v>5</v>
      </c>
      <c r="K96" s="1">
        <f t="shared" si="70"/>
        <v>10</v>
      </c>
      <c r="L96" s="15">
        <f t="shared" si="70"/>
        <v>8</v>
      </c>
      <c r="M96" s="17"/>
      <c r="O96" s="14"/>
      <c r="P96" s="5"/>
    </row>
    <row r="97" spans="1:16" x14ac:dyDescent="0.25">
      <c r="A97" s="12" t="s">
        <v>8</v>
      </c>
      <c r="C97" s="14">
        <v>400</v>
      </c>
      <c r="D97" s="14">
        <v>400</v>
      </c>
      <c r="E97" s="14">
        <v>400</v>
      </c>
      <c r="F97" s="14">
        <v>650</v>
      </c>
      <c r="G97" s="14">
        <v>650</v>
      </c>
      <c r="H97" s="14">
        <v>600</v>
      </c>
      <c r="I97" s="43">
        <v>600</v>
      </c>
      <c r="J97" s="43">
        <v>400</v>
      </c>
      <c r="K97" s="43">
        <v>400</v>
      </c>
      <c r="L97" s="13">
        <v>400</v>
      </c>
      <c r="M97" s="17"/>
      <c r="O97" s="11"/>
      <c r="P97" s="5"/>
    </row>
    <row r="98" spans="1:16" x14ac:dyDescent="0.25">
      <c r="A98" s="12" t="s">
        <v>60</v>
      </c>
      <c r="B98" s="11"/>
      <c r="C98" s="11">
        <f>+C94-(C97/2)</f>
        <v>13254</v>
      </c>
      <c r="D98" s="11">
        <f t="shared" ref="D98:L98" si="71">+D94-(D97/2)</f>
        <v>13827</v>
      </c>
      <c r="E98" s="11">
        <f t="shared" si="71"/>
        <v>15721</v>
      </c>
      <c r="F98" s="11">
        <f t="shared" si="71"/>
        <v>16925</v>
      </c>
      <c r="G98" s="11">
        <f t="shared" si="71"/>
        <v>14775</v>
      </c>
      <c r="H98" s="11">
        <f t="shared" si="71"/>
        <v>13950</v>
      </c>
      <c r="I98" s="11">
        <f t="shared" si="71"/>
        <v>13950</v>
      </c>
      <c r="J98" s="11">
        <f t="shared" si="71"/>
        <v>18060</v>
      </c>
      <c r="K98" s="11">
        <f t="shared" si="71"/>
        <v>20628</v>
      </c>
      <c r="L98" s="13">
        <f t="shared" si="71"/>
        <v>17492</v>
      </c>
      <c r="M98" s="17"/>
      <c r="P98" s="5"/>
    </row>
    <row r="99" spans="1:16" x14ac:dyDescent="0.25">
      <c r="A99" s="12"/>
      <c r="C99" s="11"/>
      <c r="D99" s="11"/>
      <c r="E99" s="11"/>
      <c r="F99" s="11"/>
      <c r="G99" s="11"/>
      <c r="H99" s="11"/>
      <c r="I99" s="11"/>
      <c r="J99" s="11"/>
      <c r="K99" s="11"/>
      <c r="L99" s="10"/>
      <c r="M99" s="17"/>
      <c r="O99" s="20"/>
      <c r="P99" s="5"/>
    </row>
    <row r="100" spans="1:16" ht="16.5" thickBot="1" x14ac:dyDescent="0.3">
      <c r="A100" s="9" t="s">
        <v>7</v>
      </c>
      <c r="B100" s="8"/>
      <c r="C100" s="7" t="s">
        <v>5</v>
      </c>
      <c r="D100" s="7" t="s">
        <v>5</v>
      </c>
      <c r="E100" s="7" t="s">
        <v>5</v>
      </c>
      <c r="F100" s="7" t="s">
        <v>4</v>
      </c>
      <c r="G100" s="7" t="s">
        <v>1</v>
      </c>
      <c r="H100" s="7" t="s">
        <v>23</v>
      </c>
      <c r="I100" s="7" t="s">
        <v>23</v>
      </c>
      <c r="J100" s="7" t="s">
        <v>2</v>
      </c>
      <c r="K100" s="7" t="s">
        <v>2</v>
      </c>
      <c r="L100" s="6" t="s">
        <v>5</v>
      </c>
      <c r="M100" s="17"/>
      <c r="O100" s="20"/>
      <c r="P100" s="5"/>
    </row>
    <row r="101" spans="1:16" ht="18.75" x14ac:dyDescent="0.3">
      <c r="A101" s="23" t="s">
        <v>27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1"/>
      <c r="M101" s="17"/>
      <c r="O101" s="20"/>
      <c r="P101" s="5"/>
    </row>
    <row r="102" spans="1:16" x14ac:dyDescent="0.25">
      <c r="A102" s="12" t="s">
        <v>58</v>
      </c>
      <c r="B102" s="11">
        <v>13950</v>
      </c>
      <c r="C102" s="11">
        <v>13825</v>
      </c>
      <c r="D102" s="11">
        <v>14398</v>
      </c>
      <c r="E102" s="11">
        <v>16293</v>
      </c>
      <c r="F102" s="11">
        <v>17250</v>
      </c>
      <c r="G102" s="11">
        <v>15100</v>
      </c>
      <c r="H102" s="11">
        <v>14250</v>
      </c>
      <c r="I102" s="11">
        <v>14250</v>
      </c>
      <c r="J102" s="11">
        <v>18260</v>
      </c>
      <c r="K102" s="11">
        <v>20828</v>
      </c>
      <c r="L102" s="10">
        <v>18063</v>
      </c>
    </row>
    <row r="103" spans="1:16" x14ac:dyDescent="0.25">
      <c r="A103" s="12" t="s">
        <v>9</v>
      </c>
      <c r="B103" s="42">
        <f t="shared" ref="B103:L103" si="72">+B102/B3</f>
        <v>25833.333333333332</v>
      </c>
      <c r="C103" s="42">
        <f t="shared" si="72"/>
        <v>24254.385964912282</v>
      </c>
      <c r="D103" s="42">
        <f t="shared" si="72"/>
        <v>18698.701298701297</v>
      </c>
      <c r="E103" s="42">
        <f t="shared" si="72"/>
        <v>21159.740259740258</v>
      </c>
      <c r="F103" s="42">
        <f t="shared" si="72"/>
        <v>26953.125</v>
      </c>
      <c r="G103" s="42">
        <f t="shared" si="72"/>
        <v>22878.787878787876</v>
      </c>
      <c r="H103" s="42">
        <f t="shared" si="72"/>
        <v>25909.090909090908</v>
      </c>
      <c r="I103" s="42">
        <f t="shared" si="72"/>
        <v>25909.090909090908</v>
      </c>
      <c r="J103" s="42">
        <f t="shared" si="72"/>
        <v>25718.309859154931</v>
      </c>
      <c r="K103" s="42">
        <f t="shared" si="72"/>
        <v>27405.263157894737</v>
      </c>
      <c r="L103" s="41">
        <f t="shared" si="72"/>
        <v>26959.701492537311</v>
      </c>
      <c r="M103" s="17"/>
      <c r="P103" s="5"/>
    </row>
    <row r="104" spans="1:16" x14ac:dyDescent="0.25">
      <c r="A104" s="12" t="s">
        <v>26</v>
      </c>
      <c r="B104" s="1">
        <f t="shared" ref="B104:L104" si="73">RANK(B103,$B$103:$L$103,1)</f>
        <v>6</v>
      </c>
      <c r="C104" s="1">
        <f t="shared" si="73"/>
        <v>4</v>
      </c>
      <c r="D104" s="1">
        <f t="shared" si="73"/>
        <v>1</v>
      </c>
      <c r="E104" s="1">
        <f t="shared" si="73"/>
        <v>2</v>
      </c>
      <c r="F104" s="1">
        <f t="shared" si="73"/>
        <v>9</v>
      </c>
      <c r="G104" s="1">
        <f t="shared" si="73"/>
        <v>3</v>
      </c>
      <c r="H104" s="1">
        <f t="shared" si="73"/>
        <v>7</v>
      </c>
      <c r="I104" s="1">
        <f t="shared" si="73"/>
        <v>7</v>
      </c>
      <c r="J104" s="1">
        <f t="shared" si="73"/>
        <v>5</v>
      </c>
      <c r="K104" s="1">
        <f t="shared" si="73"/>
        <v>11</v>
      </c>
      <c r="L104" s="15">
        <f t="shared" si="73"/>
        <v>10</v>
      </c>
      <c r="M104" s="17"/>
      <c r="P104" s="5"/>
    </row>
    <row r="105" spans="1:16" x14ac:dyDescent="0.25">
      <c r="A105" s="12" t="s">
        <v>8</v>
      </c>
      <c r="B105" s="14">
        <v>600</v>
      </c>
      <c r="C105" s="14">
        <v>400</v>
      </c>
      <c r="D105" s="14">
        <v>400</v>
      </c>
      <c r="E105" s="14">
        <v>400</v>
      </c>
      <c r="F105" s="14">
        <v>650</v>
      </c>
      <c r="G105" s="14">
        <v>650</v>
      </c>
      <c r="H105" s="14">
        <v>600</v>
      </c>
      <c r="I105" s="43">
        <v>600</v>
      </c>
      <c r="J105" s="43">
        <v>400</v>
      </c>
      <c r="K105" s="43">
        <v>400</v>
      </c>
      <c r="L105" s="13">
        <v>400</v>
      </c>
      <c r="M105" s="17"/>
      <c r="P105" s="5"/>
    </row>
    <row r="106" spans="1:16" x14ac:dyDescent="0.25">
      <c r="A106" s="12" t="s">
        <v>60</v>
      </c>
      <c r="B106" s="11">
        <f>+B102-(B105/2)</f>
        <v>13650</v>
      </c>
      <c r="C106" s="11">
        <f>+C102-(C105/2)</f>
        <v>13625</v>
      </c>
      <c r="D106" s="11">
        <f t="shared" ref="D106" si="74">+D102-(D105/2)</f>
        <v>14198</v>
      </c>
      <c r="E106" s="11">
        <f t="shared" ref="E106" si="75">+E102-(E105/2)</f>
        <v>16093</v>
      </c>
      <c r="F106" s="11">
        <f t="shared" ref="F106" si="76">+F102-(F105/2)</f>
        <v>16925</v>
      </c>
      <c r="G106" s="11">
        <f t="shared" ref="G106" si="77">+G102-(G105/2)</f>
        <v>14775</v>
      </c>
      <c r="H106" s="11">
        <f t="shared" ref="H106" si="78">+H102-(H105/2)</f>
        <v>13950</v>
      </c>
      <c r="I106" s="11">
        <f t="shared" ref="I106" si="79">+I102-(I105/2)</f>
        <v>13950</v>
      </c>
      <c r="J106" s="11">
        <f t="shared" ref="J106" si="80">+J102-(J105/2)</f>
        <v>18060</v>
      </c>
      <c r="K106" s="11">
        <f t="shared" ref="K106" si="81">+K102-(K105/2)</f>
        <v>20628</v>
      </c>
      <c r="L106" s="13">
        <f t="shared" ref="L106" si="82">+L102-(L105/2)</f>
        <v>17863</v>
      </c>
      <c r="M106" s="17"/>
      <c r="P106" s="5"/>
    </row>
    <row r="107" spans="1:16" x14ac:dyDescent="0.25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0"/>
      <c r="M107" s="17"/>
      <c r="P107" s="5"/>
    </row>
    <row r="108" spans="1:16" ht="16.5" thickBot="1" x14ac:dyDescent="0.3">
      <c r="A108" s="9" t="s">
        <v>7</v>
      </c>
      <c r="B108" s="7" t="s">
        <v>6</v>
      </c>
      <c r="C108" s="7" t="s">
        <v>5</v>
      </c>
      <c r="D108" s="7" t="s">
        <v>5</v>
      </c>
      <c r="E108" s="7" t="s">
        <v>5</v>
      </c>
      <c r="F108" s="7" t="s">
        <v>4</v>
      </c>
      <c r="G108" s="7" t="s">
        <v>1</v>
      </c>
      <c r="H108" s="7" t="s">
        <v>23</v>
      </c>
      <c r="I108" s="7" t="s">
        <v>23</v>
      </c>
      <c r="J108" s="7" t="s">
        <v>2</v>
      </c>
      <c r="K108" s="7" t="s">
        <v>2</v>
      </c>
      <c r="L108" s="6" t="s">
        <v>5</v>
      </c>
      <c r="M108" s="17"/>
      <c r="O108" s="14"/>
      <c r="P108" s="5"/>
    </row>
    <row r="109" spans="1:16" ht="18.75" x14ac:dyDescent="0.3">
      <c r="A109" s="23" t="s">
        <v>25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1"/>
      <c r="M109" s="17"/>
      <c r="O109" s="11"/>
      <c r="P109" s="5"/>
    </row>
    <row r="110" spans="1:16" x14ac:dyDescent="0.25">
      <c r="A110" s="12" t="s">
        <v>58</v>
      </c>
      <c r="B110" s="19" t="s">
        <v>11</v>
      </c>
      <c r="C110" s="11">
        <v>15100</v>
      </c>
      <c r="D110" s="11">
        <v>14398</v>
      </c>
      <c r="E110" s="11">
        <v>16293</v>
      </c>
      <c r="F110" s="11">
        <v>17535</v>
      </c>
      <c r="G110" s="11">
        <v>15800</v>
      </c>
      <c r="H110" s="11">
        <v>12800</v>
      </c>
      <c r="I110" s="11">
        <v>12800</v>
      </c>
      <c r="J110" s="11">
        <v>18480</v>
      </c>
      <c r="K110" s="11">
        <v>21048</v>
      </c>
      <c r="L110" s="10">
        <v>17600</v>
      </c>
      <c r="M110" s="17"/>
      <c r="O110" s="20"/>
      <c r="P110" s="5"/>
    </row>
    <row r="111" spans="1:16" x14ac:dyDescent="0.25">
      <c r="A111" s="12" t="s">
        <v>10</v>
      </c>
      <c r="C111" s="39">
        <f t="shared" ref="C111:L111" si="83">+C110/C3</f>
        <v>26491.228070175443</v>
      </c>
      <c r="D111" s="39">
        <f t="shared" si="83"/>
        <v>18698.701298701297</v>
      </c>
      <c r="E111" s="39">
        <f t="shared" si="83"/>
        <v>21159.740259740258</v>
      </c>
      <c r="F111" s="39">
        <f t="shared" si="83"/>
        <v>27398.4375</v>
      </c>
      <c r="G111" s="39">
        <f t="shared" si="83"/>
        <v>23939.39393939394</v>
      </c>
      <c r="H111" s="39">
        <f t="shared" si="83"/>
        <v>23272.727272727272</v>
      </c>
      <c r="I111" s="39">
        <f t="shared" si="83"/>
        <v>23272.727272727272</v>
      </c>
      <c r="J111" s="39">
        <f t="shared" si="83"/>
        <v>26028.169014084509</v>
      </c>
      <c r="K111" s="39">
        <f t="shared" si="83"/>
        <v>27694.736842105263</v>
      </c>
      <c r="L111" s="41">
        <f t="shared" si="83"/>
        <v>26268.656716417911</v>
      </c>
    </row>
    <row r="112" spans="1:16" x14ac:dyDescent="0.25">
      <c r="A112" s="12" t="s">
        <v>9</v>
      </c>
      <c r="C112" s="1">
        <f t="shared" ref="C112:L112" si="84">RANK(C111,$C$111:$L$111,1)</f>
        <v>8</v>
      </c>
      <c r="D112" s="1">
        <f t="shared" si="84"/>
        <v>1</v>
      </c>
      <c r="E112" s="1">
        <f t="shared" si="84"/>
        <v>2</v>
      </c>
      <c r="F112" s="1">
        <f t="shared" si="84"/>
        <v>9</v>
      </c>
      <c r="G112" s="1">
        <f t="shared" si="84"/>
        <v>5</v>
      </c>
      <c r="H112" s="1">
        <f t="shared" si="84"/>
        <v>3</v>
      </c>
      <c r="I112" s="1">
        <f t="shared" si="84"/>
        <v>3</v>
      </c>
      <c r="J112" s="1">
        <f t="shared" si="84"/>
        <v>6</v>
      </c>
      <c r="K112" s="1">
        <f t="shared" si="84"/>
        <v>10</v>
      </c>
      <c r="L112" s="15">
        <f t="shared" si="84"/>
        <v>7</v>
      </c>
    </row>
    <row r="113" spans="1:16" x14ac:dyDescent="0.25">
      <c r="A113" s="12" t="s">
        <v>8</v>
      </c>
      <c r="C113" s="14">
        <v>500</v>
      </c>
      <c r="D113" s="14">
        <v>400</v>
      </c>
      <c r="E113" s="14">
        <v>400</v>
      </c>
      <c r="F113" s="14">
        <v>650</v>
      </c>
      <c r="G113" s="14">
        <v>500</v>
      </c>
      <c r="H113" s="14">
        <v>600</v>
      </c>
      <c r="I113" s="43">
        <v>600</v>
      </c>
      <c r="J113" s="43">
        <v>400</v>
      </c>
      <c r="K113" s="43">
        <v>400</v>
      </c>
      <c r="L113" s="13">
        <v>500</v>
      </c>
    </row>
    <row r="114" spans="1:16" x14ac:dyDescent="0.25">
      <c r="A114" s="12" t="s">
        <v>60</v>
      </c>
      <c r="B114" s="11"/>
      <c r="C114" s="11">
        <f>+C110-(C113/2)</f>
        <v>14850</v>
      </c>
      <c r="D114" s="11">
        <f t="shared" ref="D114:L114" si="85">+D110-(D113/2)</f>
        <v>14198</v>
      </c>
      <c r="E114" s="11">
        <f t="shared" si="85"/>
        <v>16093</v>
      </c>
      <c r="F114" s="11">
        <f t="shared" si="85"/>
        <v>17210</v>
      </c>
      <c r="G114" s="11">
        <f t="shared" si="85"/>
        <v>15550</v>
      </c>
      <c r="H114" s="11">
        <f t="shared" si="85"/>
        <v>12500</v>
      </c>
      <c r="I114" s="11">
        <f t="shared" si="85"/>
        <v>12500</v>
      </c>
      <c r="J114" s="11">
        <f t="shared" si="85"/>
        <v>18280</v>
      </c>
      <c r="K114" s="11">
        <f t="shared" si="85"/>
        <v>20848</v>
      </c>
      <c r="L114" s="13">
        <f t="shared" si="85"/>
        <v>17350</v>
      </c>
      <c r="M114" s="17"/>
      <c r="P114" s="5"/>
    </row>
    <row r="115" spans="1:16" x14ac:dyDescent="0.25">
      <c r="A115" s="12"/>
      <c r="C115" s="11"/>
      <c r="D115" s="11"/>
      <c r="E115" s="11"/>
      <c r="F115" s="11"/>
      <c r="G115" s="11"/>
      <c r="H115" s="11"/>
      <c r="I115" s="11"/>
      <c r="J115" s="11"/>
      <c r="K115" s="11"/>
      <c r="L115" s="10"/>
      <c r="M115" s="17"/>
      <c r="P115" s="5"/>
    </row>
    <row r="116" spans="1:16" ht="16.5" thickBot="1" x14ac:dyDescent="0.3">
      <c r="A116" s="9" t="s">
        <v>7</v>
      </c>
      <c r="B116" s="8"/>
      <c r="C116" s="7" t="s">
        <v>0</v>
      </c>
      <c r="D116" s="7" t="s">
        <v>5</v>
      </c>
      <c r="E116" s="7" t="s">
        <v>5</v>
      </c>
      <c r="F116" s="7" t="s">
        <v>4</v>
      </c>
      <c r="G116" s="7" t="s">
        <v>16</v>
      </c>
      <c r="H116" s="7" t="s">
        <v>3</v>
      </c>
      <c r="I116" s="7" t="s">
        <v>3</v>
      </c>
      <c r="J116" s="1" t="s">
        <v>2</v>
      </c>
      <c r="K116" s="7" t="s">
        <v>2</v>
      </c>
      <c r="L116" s="6" t="s">
        <v>0</v>
      </c>
      <c r="M116" s="17"/>
      <c r="P116" s="5"/>
    </row>
    <row r="117" spans="1:16" ht="18.75" x14ac:dyDescent="0.3">
      <c r="A117" s="23" t="s">
        <v>24</v>
      </c>
      <c r="B117" s="22"/>
      <c r="C117" s="22"/>
      <c r="G117" s="22"/>
      <c r="H117" s="22"/>
      <c r="I117" s="22"/>
      <c r="J117" s="22"/>
      <c r="K117" s="22"/>
      <c r="L117" s="21"/>
      <c r="M117" s="17"/>
      <c r="P117" s="5"/>
    </row>
    <row r="118" spans="1:16" x14ac:dyDescent="0.25">
      <c r="A118" s="12" t="s">
        <v>58</v>
      </c>
      <c r="B118" s="19" t="s">
        <v>11</v>
      </c>
      <c r="C118" s="11">
        <v>14111</v>
      </c>
      <c r="D118" s="11">
        <v>14684</v>
      </c>
      <c r="E118" s="11">
        <v>16579</v>
      </c>
      <c r="F118" s="11">
        <v>17370</v>
      </c>
      <c r="G118" s="11">
        <v>15260</v>
      </c>
      <c r="H118" s="11">
        <v>14250</v>
      </c>
      <c r="I118" s="11">
        <v>14250</v>
      </c>
      <c r="J118" s="11">
        <v>18360</v>
      </c>
      <c r="K118" s="11">
        <v>20928</v>
      </c>
      <c r="L118" s="10">
        <v>18349</v>
      </c>
      <c r="M118" s="17"/>
      <c r="O118" s="20"/>
      <c r="P118" s="5"/>
    </row>
    <row r="119" spans="1:16" x14ac:dyDescent="0.25">
      <c r="A119" s="12" t="s">
        <v>10</v>
      </c>
      <c r="C119" s="39">
        <f t="shared" ref="C119:L119" si="86">+C118/C3</f>
        <v>24756.140350877195</v>
      </c>
      <c r="D119" s="39">
        <f t="shared" si="86"/>
        <v>19070.129870129869</v>
      </c>
      <c r="E119" s="39">
        <f t="shared" si="86"/>
        <v>21531.16883116883</v>
      </c>
      <c r="F119" s="39">
        <f t="shared" si="86"/>
        <v>27140.625</v>
      </c>
      <c r="G119" s="39">
        <f t="shared" si="86"/>
        <v>23121.21212121212</v>
      </c>
      <c r="H119" s="39">
        <f t="shared" si="86"/>
        <v>25909.090909090908</v>
      </c>
      <c r="I119" s="39">
        <f t="shared" si="86"/>
        <v>25909.090909090908</v>
      </c>
      <c r="J119" s="39">
        <f t="shared" si="86"/>
        <v>25859.154929577468</v>
      </c>
      <c r="K119" s="39">
        <f t="shared" si="86"/>
        <v>27536.842105263157</v>
      </c>
      <c r="L119" s="41">
        <f t="shared" si="86"/>
        <v>27386.567164179101</v>
      </c>
    </row>
    <row r="120" spans="1:16" x14ac:dyDescent="0.25">
      <c r="A120" s="12" t="s">
        <v>9</v>
      </c>
      <c r="C120" s="1">
        <f t="shared" ref="C120:L120" si="87">RANK(C119,$C$119:$L$119,1)</f>
        <v>4</v>
      </c>
      <c r="D120" s="1">
        <f t="shared" si="87"/>
        <v>1</v>
      </c>
      <c r="E120" s="1">
        <f t="shared" si="87"/>
        <v>2</v>
      </c>
      <c r="F120" s="1">
        <f t="shared" si="87"/>
        <v>8</v>
      </c>
      <c r="G120" s="1">
        <f t="shared" si="87"/>
        <v>3</v>
      </c>
      <c r="H120" s="1">
        <f t="shared" si="87"/>
        <v>6</v>
      </c>
      <c r="I120" s="1">
        <f t="shared" si="87"/>
        <v>6</v>
      </c>
      <c r="J120" s="1">
        <f t="shared" si="87"/>
        <v>5</v>
      </c>
      <c r="K120" s="1">
        <f t="shared" si="87"/>
        <v>10</v>
      </c>
      <c r="L120" s="15">
        <f t="shared" si="87"/>
        <v>9</v>
      </c>
    </row>
    <row r="121" spans="1:16" x14ac:dyDescent="0.25">
      <c r="A121" s="12" t="s">
        <v>8</v>
      </c>
      <c r="C121" s="14">
        <v>400</v>
      </c>
      <c r="D121" s="14">
        <v>400</v>
      </c>
      <c r="E121" s="14">
        <v>400</v>
      </c>
      <c r="F121" s="14">
        <v>650</v>
      </c>
      <c r="G121" s="14">
        <v>650</v>
      </c>
      <c r="H121" s="14">
        <v>600</v>
      </c>
      <c r="I121" s="43">
        <v>600</v>
      </c>
      <c r="J121" s="43">
        <v>400</v>
      </c>
      <c r="K121" s="43">
        <v>400</v>
      </c>
      <c r="L121" s="13">
        <v>400</v>
      </c>
    </row>
    <row r="122" spans="1:16" x14ac:dyDescent="0.25">
      <c r="A122" s="12" t="s">
        <v>60</v>
      </c>
      <c r="B122" s="11"/>
      <c r="C122" s="11">
        <f>C118-(C121/2)</f>
        <v>13911</v>
      </c>
      <c r="D122" s="11">
        <f t="shared" ref="D122:L122" si="88">D118-(D121/2)</f>
        <v>14484</v>
      </c>
      <c r="E122" s="11">
        <f t="shared" si="88"/>
        <v>16379</v>
      </c>
      <c r="F122" s="11">
        <f t="shared" si="88"/>
        <v>17045</v>
      </c>
      <c r="G122" s="11">
        <f t="shared" si="88"/>
        <v>14935</v>
      </c>
      <c r="H122" s="11">
        <f t="shared" si="88"/>
        <v>13950</v>
      </c>
      <c r="I122" s="11">
        <f t="shared" si="88"/>
        <v>13950</v>
      </c>
      <c r="J122" s="11">
        <f t="shared" si="88"/>
        <v>18160</v>
      </c>
      <c r="K122" s="11">
        <f t="shared" si="88"/>
        <v>20728</v>
      </c>
      <c r="L122" s="10">
        <f t="shared" si="88"/>
        <v>18149</v>
      </c>
      <c r="M122" s="17"/>
      <c r="P122" s="5"/>
    </row>
    <row r="123" spans="1:16" x14ac:dyDescent="0.25">
      <c r="A123" s="12"/>
      <c r="C123" s="11"/>
      <c r="D123" s="11"/>
      <c r="E123" s="11"/>
      <c r="F123" s="11"/>
      <c r="G123" s="11"/>
      <c r="H123" s="11"/>
      <c r="I123" s="11"/>
      <c r="J123" s="11"/>
      <c r="K123" s="11"/>
      <c r="L123" s="10"/>
    </row>
    <row r="124" spans="1:16" ht="16.5" thickBot="1" x14ac:dyDescent="0.3">
      <c r="A124" s="9" t="s">
        <v>7</v>
      </c>
      <c r="B124" s="8"/>
      <c r="C124" s="7" t="s">
        <v>5</v>
      </c>
      <c r="D124" s="7" t="s">
        <v>5</v>
      </c>
      <c r="E124" s="7" t="s">
        <v>5</v>
      </c>
      <c r="F124" s="7" t="s">
        <v>4</v>
      </c>
      <c r="G124" s="7" t="s">
        <v>1</v>
      </c>
      <c r="H124" s="7" t="s">
        <v>23</v>
      </c>
      <c r="I124" s="7" t="s">
        <v>23</v>
      </c>
      <c r="J124" s="7" t="s">
        <v>2</v>
      </c>
      <c r="K124" s="7" t="s">
        <v>2</v>
      </c>
      <c r="L124" s="6" t="s">
        <v>5</v>
      </c>
    </row>
    <row r="125" spans="1:16" ht="18.75" x14ac:dyDescent="0.3">
      <c r="A125" s="23" t="s">
        <v>22</v>
      </c>
      <c r="B125" s="22"/>
      <c r="C125" s="25"/>
      <c r="D125" s="25"/>
      <c r="E125" s="25"/>
      <c r="F125" s="25"/>
      <c r="G125" s="25"/>
      <c r="H125" s="25"/>
      <c r="I125" s="25"/>
      <c r="J125" s="25"/>
      <c r="K125" s="25"/>
      <c r="L125" s="24"/>
      <c r="M125" s="17"/>
      <c r="P125" s="5"/>
    </row>
    <row r="126" spans="1:16" x14ac:dyDescent="0.25">
      <c r="A126" s="12" t="s">
        <v>58</v>
      </c>
      <c r="B126" s="11">
        <v>13850</v>
      </c>
      <c r="C126" s="11">
        <v>13825</v>
      </c>
      <c r="D126" s="11">
        <v>14398</v>
      </c>
      <c r="E126" s="11">
        <v>16293</v>
      </c>
      <c r="F126" s="11">
        <v>17425</v>
      </c>
      <c r="G126" s="11">
        <v>15100</v>
      </c>
      <c r="H126" s="11">
        <v>13000</v>
      </c>
      <c r="I126" s="19" t="s">
        <v>32</v>
      </c>
      <c r="J126" s="11">
        <v>19060</v>
      </c>
      <c r="K126" s="11">
        <v>21628</v>
      </c>
      <c r="L126" s="10">
        <v>18063</v>
      </c>
      <c r="M126" s="17"/>
      <c r="P126" s="5"/>
    </row>
    <row r="127" spans="1:16" x14ac:dyDescent="0.25">
      <c r="A127" s="12" t="s">
        <v>10</v>
      </c>
      <c r="B127" s="42">
        <f t="shared" ref="B127:H127" si="89">+B126/B3</f>
        <v>25648.148148148146</v>
      </c>
      <c r="C127" s="42">
        <f t="shared" si="89"/>
        <v>24254.385964912282</v>
      </c>
      <c r="D127" s="42">
        <f t="shared" si="89"/>
        <v>18698.701298701297</v>
      </c>
      <c r="E127" s="42">
        <f t="shared" si="89"/>
        <v>21159.740259740258</v>
      </c>
      <c r="F127" s="42">
        <f t="shared" si="89"/>
        <v>27226.5625</v>
      </c>
      <c r="G127" s="42">
        <f t="shared" si="89"/>
        <v>22878.787878787876</v>
      </c>
      <c r="H127" s="42">
        <f t="shared" si="89"/>
        <v>23636.363636363636</v>
      </c>
      <c r="I127" s="17"/>
      <c r="J127" s="42">
        <f>+J126/J3</f>
        <v>26845.070422535213</v>
      </c>
      <c r="K127" s="42">
        <f>+K126/K3</f>
        <v>28457.894736842103</v>
      </c>
      <c r="L127" s="41">
        <f>+L126/L3</f>
        <v>26959.701492537311</v>
      </c>
      <c r="M127" s="17"/>
      <c r="O127" s="14"/>
      <c r="P127" s="5"/>
    </row>
    <row r="128" spans="1:16" x14ac:dyDescent="0.25">
      <c r="A128" s="12" t="s">
        <v>9</v>
      </c>
      <c r="B128" s="1">
        <f t="shared" ref="B128:H128" si="90">RANK(B127,$B$127:$L$127,1)</f>
        <v>6</v>
      </c>
      <c r="C128" s="1">
        <f t="shared" si="90"/>
        <v>5</v>
      </c>
      <c r="D128" s="1">
        <f t="shared" si="90"/>
        <v>1</v>
      </c>
      <c r="E128" s="1">
        <f t="shared" si="90"/>
        <v>2</v>
      </c>
      <c r="F128" s="1">
        <f t="shared" si="90"/>
        <v>9</v>
      </c>
      <c r="G128" s="1">
        <f t="shared" si="90"/>
        <v>3</v>
      </c>
      <c r="H128" s="1">
        <f t="shared" si="90"/>
        <v>4</v>
      </c>
      <c r="J128" s="1">
        <f>RANK(J127,$B$127:$L$127,1)</f>
        <v>7</v>
      </c>
      <c r="K128" s="1">
        <f>RANK(K127,$B$127:$L$127,1)</f>
        <v>10</v>
      </c>
      <c r="L128" s="15">
        <f>RANK(L127,$B$127:$L$127,1)</f>
        <v>8</v>
      </c>
      <c r="M128" s="17"/>
      <c r="O128" s="11"/>
      <c r="P128" s="5"/>
    </row>
    <row r="129" spans="1:16" x14ac:dyDescent="0.25">
      <c r="A129" s="12" t="s">
        <v>8</v>
      </c>
      <c r="B129" s="14">
        <v>600</v>
      </c>
      <c r="C129" s="14">
        <v>400</v>
      </c>
      <c r="D129" s="14">
        <v>400</v>
      </c>
      <c r="E129" s="14">
        <v>400</v>
      </c>
      <c r="F129" s="14">
        <v>650</v>
      </c>
      <c r="G129" s="14">
        <v>500</v>
      </c>
      <c r="H129" s="14">
        <v>440</v>
      </c>
      <c r="I129" s="14"/>
      <c r="J129" s="43">
        <v>400</v>
      </c>
      <c r="K129" s="43">
        <v>400</v>
      </c>
      <c r="L129" s="13">
        <v>400</v>
      </c>
      <c r="M129" s="17"/>
      <c r="O129" s="20"/>
      <c r="P129" s="5"/>
    </row>
    <row r="130" spans="1:16" x14ac:dyDescent="0.25">
      <c r="A130" s="12" t="s">
        <v>60</v>
      </c>
      <c r="B130" s="11">
        <f>B126-(B129/2)</f>
        <v>13550</v>
      </c>
      <c r="C130" s="11">
        <f t="shared" ref="C130:L130" si="91">C126-(C129/2)</f>
        <v>13625</v>
      </c>
      <c r="D130" s="11">
        <f t="shared" si="91"/>
        <v>14198</v>
      </c>
      <c r="E130" s="11">
        <f t="shared" si="91"/>
        <v>16093</v>
      </c>
      <c r="F130" s="11">
        <f t="shared" si="91"/>
        <v>17100</v>
      </c>
      <c r="G130" s="11">
        <f t="shared" si="91"/>
        <v>14850</v>
      </c>
      <c r="H130" s="11">
        <f t="shared" si="91"/>
        <v>12780</v>
      </c>
      <c r="I130" s="11" t="e">
        <f t="shared" si="91"/>
        <v>#VALUE!</v>
      </c>
      <c r="J130" s="11">
        <f t="shared" si="91"/>
        <v>18860</v>
      </c>
      <c r="K130" s="11">
        <f t="shared" si="91"/>
        <v>21428</v>
      </c>
      <c r="L130" s="13">
        <f t="shared" si="91"/>
        <v>17863</v>
      </c>
      <c r="M130" s="17"/>
      <c r="P130" s="5"/>
    </row>
    <row r="131" spans="1:16" x14ac:dyDescent="0.25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3"/>
      <c r="M131" s="17"/>
      <c r="P131" s="5"/>
    </row>
    <row r="132" spans="1:16" ht="16.5" thickBot="1" x14ac:dyDescent="0.3">
      <c r="A132" s="9" t="s">
        <v>7</v>
      </c>
      <c r="B132" s="7" t="s">
        <v>6</v>
      </c>
      <c r="C132" s="7" t="s">
        <v>5</v>
      </c>
      <c r="D132" s="7" t="s">
        <v>5</v>
      </c>
      <c r="E132" s="7" t="s">
        <v>5</v>
      </c>
      <c r="F132" s="7" t="s">
        <v>4</v>
      </c>
      <c r="G132" s="7" t="s">
        <v>16</v>
      </c>
      <c r="H132" s="7" t="s">
        <v>19</v>
      </c>
      <c r="I132" s="7" t="s">
        <v>19</v>
      </c>
      <c r="J132" s="7" t="s">
        <v>2</v>
      </c>
      <c r="K132" s="7" t="s">
        <v>2</v>
      </c>
      <c r="L132" s="6" t="s">
        <v>5</v>
      </c>
      <c r="M132" s="17"/>
      <c r="O132" s="20"/>
      <c r="P132" s="5"/>
    </row>
    <row r="133" spans="1:16" ht="18.75" x14ac:dyDescent="0.3">
      <c r="A133" s="23" t="s">
        <v>21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1"/>
    </row>
    <row r="134" spans="1:16" x14ac:dyDescent="0.25">
      <c r="A134" s="12" t="s">
        <v>58</v>
      </c>
      <c r="B134" s="11">
        <v>13950</v>
      </c>
      <c r="C134" s="11">
        <v>15100</v>
      </c>
      <c r="D134" s="11">
        <v>14398</v>
      </c>
      <c r="E134" s="11">
        <v>16293</v>
      </c>
      <c r="F134" s="11">
        <v>17480</v>
      </c>
      <c r="G134" s="11">
        <v>15800</v>
      </c>
      <c r="H134" s="11">
        <v>12800</v>
      </c>
      <c r="I134" s="11">
        <v>12800</v>
      </c>
      <c r="J134" s="11">
        <v>18460</v>
      </c>
      <c r="K134" s="11">
        <v>21078</v>
      </c>
      <c r="L134" s="10">
        <v>17600</v>
      </c>
    </row>
    <row r="135" spans="1:16" x14ac:dyDescent="0.25">
      <c r="A135" s="12" t="s">
        <v>10</v>
      </c>
      <c r="B135" s="42">
        <f t="shared" ref="B135:L135" si="92">+B134/B3</f>
        <v>25833.333333333332</v>
      </c>
      <c r="C135" s="42">
        <f t="shared" si="92"/>
        <v>26491.228070175443</v>
      </c>
      <c r="D135" s="42">
        <f t="shared" si="92"/>
        <v>18698.701298701297</v>
      </c>
      <c r="E135" s="42">
        <f t="shared" si="92"/>
        <v>21159.740259740258</v>
      </c>
      <c r="F135" s="42">
        <f t="shared" si="92"/>
        <v>27312.5</v>
      </c>
      <c r="G135" s="42">
        <f t="shared" si="92"/>
        <v>23939.39393939394</v>
      </c>
      <c r="H135" s="42">
        <f t="shared" si="92"/>
        <v>23272.727272727272</v>
      </c>
      <c r="I135" s="42">
        <f t="shared" si="92"/>
        <v>23272.727272727272</v>
      </c>
      <c r="J135" s="42">
        <f t="shared" si="92"/>
        <v>26000</v>
      </c>
      <c r="K135" s="42">
        <f t="shared" si="92"/>
        <v>27734.21052631579</v>
      </c>
      <c r="L135" s="41">
        <f t="shared" si="92"/>
        <v>26268.656716417911</v>
      </c>
      <c r="M135" s="17"/>
      <c r="P135" s="5"/>
    </row>
    <row r="136" spans="1:16" x14ac:dyDescent="0.25">
      <c r="A136" s="12" t="s">
        <v>9</v>
      </c>
      <c r="B136" s="1">
        <f t="shared" ref="B136:L136" si="93">RANK(B135,$B$135:$L$135,1)</f>
        <v>6</v>
      </c>
      <c r="C136" s="1">
        <f t="shared" si="93"/>
        <v>9</v>
      </c>
      <c r="D136" s="1">
        <f t="shared" si="93"/>
        <v>1</v>
      </c>
      <c r="E136" s="1">
        <f t="shared" si="93"/>
        <v>2</v>
      </c>
      <c r="F136" s="1">
        <f t="shared" si="93"/>
        <v>10</v>
      </c>
      <c r="G136" s="1">
        <f t="shared" si="93"/>
        <v>5</v>
      </c>
      <c r="H136" s="1">
        <f t="shared" si="93"/>
        <v>3</v>
      </c>
      <c r="I136" s="1">
        <f t="shared" si="93"/>
        <v>3</v>
      </c>
      <c r="J136" s="1">
        <f t="shared" si="93"/>
        <v>7</v>
      </c>
      <c r="K136" s="1">
        <f t="shared" si="93"/>
        <v>11</v>
      </c>
      <c r="L136" s="15">
        <f t="shared" si="93"/>
        <v>8</v>
      </c>
      <c r="M136" s="17"/>
      <c r="P136" s="5"/>
    </row>
    <row r="137" spans="1:16" ht="16.5" customHeight="1" x14ac:dyDescent="0.25">
      <c r="A137" s="12" t="s">
        <v>8</v>
      </c>
      <c r="B137" s="14">
        <v>600</v>
      </c>
      <c r="C137" s="14">
        <v>500</v>
      </c>
      <c r="D137" s="14">
        <v>400</v>
      </c>
      <c r="E137" s="14">
        <v>400</v>
      </c>
      <c r="F137" s="14">
        <v>650</v>
      </c>
      <c r="G137" s="14">
        <v>500</v>
      </c>
      <c r="H137" s="14">
        <v>600</v>
      </c>
      <c r="I137" s="43">
        <v>600</v>
      </c>
      <c r="J137" s="43">
        <v>400</v>
      </c>
      <c r="K137" s="43">
        <v>400</v>
      </c>
      <c r="L137" s="13">
        <v>500</v>
      </c>
      <c r="M137" s="17"/>
      <c r="P137" s="5"/>
    </row>
    <row r="138" spans="1:16" x14ac:dyDescent="0.25">
      <c r="A138" s="12" t="s">
        <v>60</v>
      </c>
      <c r="B138" s="11">
        <f>B134-(B137/2)</f>
        <v>13650</v>
      </c>
      <c r="C138" s="11">
        <f t="shared" ref="C138:L138" si="94">C134-(C137/2)</f>
        <v>14850</v>
      </c>
      <c r="D138" s="11">
        <f t="shared" si="94"/>
        <v>14198</v>
      </c>
      <c r="E138" s="11">
        <f t="shared" si="94"/>
        <v>16093</v>
      </c>
      <c r="F138" s="11">
        <f t="shared" si="94"/>
        <v>17155</v>
      </c>
      <c r="G138" s="11">
        <f t="shared" si="94"/>
        <v>15550</v>
      </c>
      <c r="H138" s="11">
        <f t="shared" si="94"/>
        <v>12500</v>
      </c>
      <c r="I138" s="11">
        <f t="shared" si="94"/>
        <v>12500</v>
      </c>
      <c r="J138" s="11">
        <f t="shared" si="94"/>
        <v>18260</v>
      </c>
      <c r="K138" s="11">
        <f t="shared" si="94"/>
        <v>20878</v>
      </c>
      <c r="L138" s="13">
        <f t="shared" si="94"/>
        <v>17350</v>
      </c>
      <c r="M138" s="17"/>
      <c r="P138" s="5"/>
    </row>
    <row r="139" spans="1:16" x14ac:dyDescent="0.25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3"/>
      <c r="M139" s="17"/>
      <c r="P139" s="5"/>
    </row>
    <row r="140" spans="1:16" ht="16.5" customHeight="1" thickBot="1" x14ac:dyDescent="0.3">
      <c r="A140" s="9" t="s">
        <v>7</v>
      </c>
      <c r="B140" s="7" t="s">
        <v>6</v>
      </c>
      <c r="C140" s="7" t="s">
        <v>0</v>
      </c>
      <c r="D140" s="7" t="s">
        <v>5</v>
      </c>
      <c r="E140" s="7" t="s">
        <v>5</v>
      </c>
      <c r="F140" s="7" t="s">
        <v>4</v>
      </c>
      <c r="G140" s="7" t="s">
        <v>16</v>
      </c>
      <c r="H140" s="7" t="s">
        <v>3</v>
      </c>
      <c r="I140" s="7" t="s">
        <v>3</v>
      </c>
      <c r="J140" s="1" t="s">
        <v>2</v>
      </c>
      <c r="K140" s="7" t="s">
        <v>2</v>
      </c>
      <c r="L140" s="6" t="s">
        <v>0</v>
      </c>
      <c r="M140" s="17"/>
      <c r="O140" s="11"/>
      <c r="P140" s="5"/>
    </row>
    <row r="141" spans="1:16" ht="18.75" x14ac:dyDescent="0.3">
      <c r="A141" s="23" t="s">
        <v>20</v>
      </c>
      <c r="B141" s="22"/>
      <c r="C141" s="22"/>
      <c r="G141" s="22"/>
      <c r="H141" s="22"/>
      <c r="I141" s="22"/>
      <c r="J141" s="22"/>
      <c r="K141" s="22"/>
      <c r="L141" s="21"/>
      <c r="M141" s="17"/>
      <c r="O141" s="20"/>
      <c r="P141" s="5"/>
    </row>
    <row r="142" spans="1:16" x14ac:dyDescent="0.25">
      <c r="A142" s="12" t="s">
        <v>58</v>
      </c>
      <c r="B142" s="11">
        <v>13950</v>
      </c>
      <c r="C142" s="11">
        <v>13984</v>
      </c>
      <c r="D142" s="11">
        <v>14556</v>
      </c>
      <c r="E142" s="11">
        <v>16456</v>
      </c>
      <c r="F142" s="11">
        <v>17750</v>
      </c>
      <c r="G142" s="11">
        <v>14800</v>
      </c>
      <c r="H142" s="11">
        <v>12800</v>
      </c>
      <c r="I142" s="19" t="s">
        <v>11</v>
      </c>
      <c r="J142" s="11">
        <v>18510</v>
      </c>
      <c r="K142" s="11">
        <v>21078</v>
      </c>
      <c r="L142" s="10">
        <v>18222</v>
      </c>
    </row>
    <row r="143" spans="1:16" x14ac:dyDescent="0.25">
      <c r="A143" s="12" t="s">
        <v>10</v>
      </c>
      <c r="B143" s="42">
        <f t="shared" ref="B143:H143" si="95">+B142/B3</f>
        <v>25833.333333333332</v>
      </c>
      <c r="C143" s="42">
        <f t="shared" si="95"/>
        <v>24533.333333333336</v>
      </c>
      <c r="D143" s="42">
        <f t="shared" si="95"/>
        <v>18903.896103896102</v>
      </c>
      <c r="E143" s="42">
        <f t="shared" si="95"/>
        <v>21371.428571428572</v>
      </c>
      <c r="F143" s="42">
        <f t="shared" si="95"/>
        <v>27734.375</v>
      </c>
      <c r="G143" s="42">
        <f t="shared" si="95"/>
        <v>22424.242424242424</v>
      </c>
      <c r="H143" s="42">
        <f t="shared" si="95"/>
        <v>23272.727272727272</v>
      </c>
      <c r="I143" s="42"/>
      <c r="J143" s="42">
        <f>+J142/J3</f>
        <v>26070.42253521127</v>
      </c>
      <c r="K143" s="42">
        <f>+K142/K3</f>
        <v>27734.21052631579</v>
      </c>
      <c r="L143" s="41">
        <f>+L142/L3</f>
        <v>27197.014925373132</v>
      </c>
    </row>
    <row r="144" spans="1:16" ht="15" customHeight="1" x14ac:dyDescent="0.25">
      <c r="A144" s="12" t="s">
        <v>9</v>
      </c>
      <c r="B144" s="1">
        <f t="shared" ref="B144:H144" si="96">RANK(B143,$B$143:$L$143,1)</f>
        <v>6</v>
      </c>
      <c r="C144" s="1">
        <f t="shared" si="96"/>
        <v>5</v>
      </c>
      <c r="D144" s="1">
        <f t="shared" si="96"/>
        <v>1</v>
      </c>
      <c r="E144" s="1">
        <f t="shared" si="96"/>
        <v>2</v>
      </c>
      <c r="F144" s="1">
        <f t="shared" si="96"/>
        <v>10</v>
      </c>
      <c r="G144" s="1">
        <f t="shared" si="96"/>
        <v>3</v>
      </c>
      <c r="H144" s="1">
        <f t="shared" si="96"/>
        <v>4</v>
      </c>
      <c r="J144" s="1">
        <f>RANK(J143,$B$143:$L$143,1)</f>
        <v>7</v>
      </c>
      <c r="K144" s="1">
        <f>RANK(K143,$B$143:$L$143,1)</f>
        <v>9</v>
      </c>
      <c r="L144" s="15">
        <f>RANK(L143,$B$143:$L$143,1)</f>
        <v>8</v>
      </c>
      <c r="M144" s="17"/>
      <c r="P144" s="5"/>
    </row>
    <row r="145" spans="1:16" x14ac:dyDescent="0.25">
      <c r="A145" s="12" t="s">
        <v>8</v>
      </c>
      <c r="B145" s="14">
        <v>600</v>
      </c>
      <c r="C145" s="14">
        <v>400</v>
      </c>
      <c r="D145" s="14">
        <v>400</v>
      </c>
      <c r="E145" s="14">
        <v>400</v>
      </c>
      <c r="F145" s="14">
        <v>650</v>
      </c>
      <c r="G145" s="14">
        <v>500</v>
      </c>
      <c r="H145" s="14">
        <v>440</v>
      </c>
      <c r="I145" s="14"/>
      <c r="J145" s="43">
        <v>400</v>
      </c>
      <c r="K145" s="43">
        <v>400</v>
      </c>
      <c r="L145" s="13">
        <v>400</v>
      </c>
      <c r="M145" s="17"/>
      <c r="P145" s="5"/>
    </row>
    <row r="146" spans="1:16" x14ac:dyDescent="0.25">
      <c r="A146" s="12" t="s">
        <v>60</v>
      </c>
      <c r="B146" s="11">
        <f>B142-(B145/2)</f>
        <v>13650</v>
      </c>
      <c r="C146" s="11">
        <f t="shared" ref="C146:L146" si="97">C142-(C145/2)</f>
        <v>13784</v>
      </c>
      <c r="D146" s="11">
        <f t="shared" si="97"/>
        <v>14356</v>
      </c>
      <c r="E146" s="11">
        <f t="shared" si="97"/>
        <v>16256</v>
      </c>
      <c r="F146" s="11">
        <f t="shared" si="97"/>
        <v>17425</v>
      </c>
      <c r="G146" s="11">
        <f t="shared" si="97"/>
        <v>14550</v>
      </c>
      <c r="H146" s="11">
        <f t="shared" si="97"/>
        <v>12580</v>
      </c>
      <c r="I146" s="11" t="e">
        <f t="shared" si="97"/>
        <v>#VALUE!</v>
      </c>
      <c r="J146" s="11">
        <f t="shared" si="97"/>
        <v>18310</v>
      </c>
      <c r="K146" s="11">
        <f t="shared" si="97"/>
        <v>20878</v>
      </c>
      <c r="L146" s="13">
        <f t="shared" si="97"/>
        <v>18022</v>
      </c>
      <c r="M146" s="17"/>
      <c r="P146" s="5"/>
    </row>
    <row r="147" spans="1:16" x14ac:dyDescent="0.25">
      <c r="A147" s="12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3"/>
      <c r="M147" s="17"/>
      <c r="P147" s="5"/>
    </row>
    <row r="148" spans="1:16" ht="16.5" thickBot="1" x14ac:dyDescent="0.3">
      <c r="A148" s="9" t="s">
        <v>7</v>
      </c>
      <c r="B148" s="7" t="s">
        <v>6</v>
      </c>
      <c r="C148" s="7" t="s">
        <v>5</v>
      </c>
      <c r="D148" s="7" t="s">
        <v>5</v>
      </c>
      <c r="E148" s="7" t="s">
        <v>5</v>
      </c>
      <c r="F148" s="7" t="s">
        <v>4</v>
      </c>
      <c r="G148" s="20" t="s">
        <v>16</v>
      </c>
      <c r="H148" s="7" t="s">
        <v>19</v>
      </c>
      <c r="I148" s="7" t="s">
        <v>19</v>
      </c>
      <c r="J148" s="7" t="s">
        <v>2</v>
      </c>
      <c r="K148" s="7" t="s">
        <v>2</v>
      </c>
      <c r="L148" s="6" t="s">
        <v>5</v>
      </c>
      <c r="M148" s="17"/>
      <c r="P148" s="5"/>
    </row>
    <row r="149" spans="1:16" ht="18.75" x14ac:dyDescent="0.3">
      <c r="A149" s="23" t="s">
        <v>18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1"/>
      <c r="M149" s="17"/>
      <c r="O149" s="14"/>
      <c r="P149" s="5"/>
    </row>
    <row r="150" spans="1:16" x14ac:dyDescent="0.25">
      <c r="A150" s="12" t="s">
        <v>58</v>
      </c>
      <c r="B150" s="11">
        <v>13850</v>
      </c>
      <c r="C150" s="19" t="s">
        <v>11</v>
      </c>
      <c r="D150" s="11">
        <v>14684</v>
      </c>
      <c r="E150" s="11">
        <v>16579</v>
      </c>
      <c r="F150" s="11">
        <v>17800</v>
      </c>
      <c r="G150" s="19" t="s">
        <v>11</v>
      </c>
      <c r="H150" s="11">
        <v>12800</v>
      </c>
      <c r="I150" s="11">
        <v>12800</v>
      </c>
      <c r="J150" s="11">
        <v>19360</v>
      </c>
      <c r="K150" s="11">
        <v>21928</v>
      </c>
      <c r="L150" s="44" t="s">
        <v>11</v>
      </c>
      <c r="M150" s="17"/>
      <c r="O150" s="20"/>
      <c r="P150" s="5"/>
    </row>
    <row r="151" spans="1:16" x14ac:dyDescent="0.25">
      <c r="A151" s="12" t="s">
        <v>10</v>
      </c>
      <c r="B151" s="39">
        <f>+B150/B3</f>
        <v>25648.148148148146</v>
      </c>
      <c r="C151" s="39"/>
      <c r="D151" s="39">
        <f>+D150/D3</f>
        <v>19070.129870129869</v>
      </c>
      <c r="E151" s="39">
        <f>+E150/E3</f>
        <v>21531.16883116883</v>
      </c>
      <c r="F151" s="39">
        <f>+F150/F3</f>
        <v>27812.5</v>
      </c>
      <c r="G151" s="39"/>
      <c r="H151" s="39">
        <f>+H150/H3</f>
        <v>23272.727272727272</v>
      </c>
      <c r="I151" s="39">
        <f>+I150/I3</f>
        <v>23272.727272727272</v>
      </c>
      <c r="J151" s="39">
        <f>+J150/J3</f>
        <v>27267.605633802817</v>
      </c>
      <c r="K151" s="39">
        <f>+K150/K3</f>
        <v>28852.631578947367</v>
      </c>
      <c r="L151" s="16"/>
      <c r="M151" s="17"/>
      <c r="O151" s="20"/>
      <c r="P151" s="5"/>
    </row>
    <row r="152" spans="1:16" x14ac:dyDescent="0.25">
      <c r="A152" s="12" t="s">
        <v>9</v>
      </c>
      <c r="B152" s="1">
        <f>RANK(B151,$B$151:$L$151,1)</f>
        <v>5</v>
      </c>
      <c r="D152" s="1">
        <f>RANK(D151,$B$151:$L$151,1)</f>
        <v>1</v>
      </c>
      <c r="E152" s="1">
        <f>RANK(E151,$B$151:$L$151,1)</f>
        <v>2</v>
      </c>
      <c r="F152" s="1">
        <f>RANK(F151,$B$151:$L$151,1)</f>
        <v>7</v>
      </c>
      <c r="H152" s="1">
        <f>RANK(H151,$B$151:$L$151,1)</f>
        <v>3</v>
      </c>
      <c r="I152" s="1">
        <f>RANK(I151,$B$151:$L$151,1)</f>
        <v>3</v>
      </c>
      <c r="J152" s="1">
        <f>RANK(J151,$B$151:$L$151,1)</f>
        <v>6</v>
      </c>
      <c r="K152" s="1">
        <f>RANK(K151,$B$151:$L$151,1)</f>
        <v>8</v>
      </c>
      <c r="L152" s="15"/>
    </row>
    <row r="153" spans="1:16" x14ac:dyDescent="0.25">
      <c r="A153" s="12" t="s">
        <v>8</v>
      </c>
      <c r="B153" s="14">
        <v>600</v>
      </c>
      <c r="C153" s="14"/>
      <c r="D153" s="14">
        <v>400</v>
      </c>
      <c r="E153" s="14">
        <v>400</v>
      </c>
      <c r="F153" s="14">
        <v>650</v>
      </c>
      <c r="G153" s="14"/>
      <c r="H153" s="14">
        <v>600</v>
      </c>
      <c r="I153" s="11">
        <v>600</v>
      </c>
      <c r="J153" s="11">
        <v>400</v>
      </c>
      <c r="K153" s="11">
        <v>400</v>
      </c>
      <c r="L153" s="15"/>
    </row>
    <row r="154" spans="1:16" x14ac:dyDescent="0.25">
      <c r="A154" s="12" t="s">
        <v>60</v>
      </c>
      <c r="B154" s="11">
        <f>B150-(B153/2)</f>
        <v>13550</v>
      </c>
      <c r="C154" s="11"/>
      <c r="D154" s="11">
        <f t="shared" ref="D154:K154" si="98">D150-(D153/2)</f>
        <v>14484</v>
      </c>
      <c r="E154" s="11">
        <f t="shared" si="98"/>
        <v>16379</v>
      </c>
      <c r="F154" s="11">
        <f t="shared" si="98"/>
        <v>17475</v>
      </c>
      <c r="G154" s="11"/>
      <c r="H154" s="11">
        <f t="shared" si="98"/>
        <v>12500</v>
      </c>
      <c r="I154" s="11">
        <f t="shared" si="98"/>
        <v>12500</v>
      </c>
      <c r="J154" s="11">
        <f t="shared" si="98"/>
        <v>19160</v>
      </c>
      <c r="K154" s="11">
        <f t="shared" si="98"/>
        <v>21728</v>
      </c>
      <c r="L154" s="13"/>
      <c r="M154" s="17"/>
      <c r="P154" s="5"/>
    </row>
    <row r="155" spans="1:16" x14ac:dyDescent="0.25">
      <c r="A155" s="12"/>
      <c r="C155" s="11"/>
      <c r="D155" s="11"/>
      <c r="E155" s="11"/>
      <c r="F155" s="11"/>
      <c r="G155" s="11"/>
      <c r="H155" s="11"/>
      <c r="I155" s="11"/>
      <c r="J155" s="48"/>
      <c r="K155" s="48"/>
      <c r="L155" s="10"/>
      <c r="M155" s="17"/>
      <c r="P155" s="5"/>
    </row>
    <row r="156" spans="1:16" ht="16.5" thickBot="1" x14ac:dyDescent="0.3">
      <c r="A156" s="9" t="s">
        <v>7</v>
      </c>
      <c r="B156" s="7" t="s">
        <v>6</v>
      </c>
      <c r="C156" s="7" t="s">
        <v>0</v>
      </c>
      <c r="D156" s="7" t="s">
        <v>5</v>
      </c>
      <c r="E156" s="7" t="s">
        <v>5</v>
      </c>
      <c r="F156" s="7" t="s">
        <v>4</v>
      </c>
      <c r="G156" s="7" t="s">
        <v>1</v>
      </c>
      <c r="H156" s="7" t="s">
        <v>3</v>
      </c>
      <c r="I156" s="7" t="s">
        <v>3</v>
      </c>
      <c r="J156" s="1" t="s">
        <v>2</v>
      </c>
      <c r="K156" s="7" t="s">
        <v>2</v>
      </c>
      <c r="L156" s="6" t="s">
        <v>0</v>
      </c>
      <c r="M156" s="17"/>
      <c r="P156" s="5"/>
    </row>
    <row r="157" spans="1:16" ht="18.75" x14ac:dyDescent="0.3">
      <c r="A157" s="23" t="s">
        <v>17</v>
      </c>
      <c r="B157" s="22"/>
      <c r="C157" s="22"/>
      <c r="G157" s="22"/>
      <c r="H157" s="22"/>
      <c r="I157" s="22"/>
      <c r="J157" s="22"/>
      <c r="K157" s="22"/>
      <c r="L157" s="21"/>
      <c r="M157" s="17"/>
      <c r="P157" s="5"/>
    </row>
    <row r="158" spans="1:16" x14ac:dyDescent="0.25">
      <c r="A158" s="12" t="s">
        <v>58</v>
      </c>
      <c r="B158" s="11">
        <v>13850</v>
      </c>
      <c r="C158" s="11">
        <v>15300</v>
      </c>
      <c r="D158" s="11">
        <v>14684</v>
      </c>
      <c r="E158" s="11">
        <v>16579</v>
      </c>
      <c r="F158" s="11">
        <v>17530</v>
      </c>
      <c r="G158" s="11">
        <v>15800</v>
      </c>
      <c r="H158" s="11">
        <v>12800</v>
      </c>
      <c r="I158" s="11">
        <v>12800</v>
      </c>
      <c r="J158" s="11">
        <v>18510</v>
      </c>
      <c r="K158" s="11">
        <v>21078</v>
      </c>
      <c r="L158" s="10">
        <v>17800</v>
      </c>
      <c r="M158" s="17"/>
      <c r="O158" s="14"/>
      <c r="P158" s="5"/>
    </row>
    <row r="159" spans="1:16" x14ac:dyDescent="0.25">
      <c r="A159" s="12" t="s">
        <v>10</v>
      </c>
      <c r="B159" s="39">
        <f t="shared" ref="B159:L159" si="99">+B158/B3</f>
        <v>25648.148148148146</v>
      </c>
      <c r="C159" s="39">
        <f t="shared" si="99"/>
        <v>26842.105263157897</v>
      </c>
      <c r="D159" s="39">
        <f t="shared" si="99"/>
        <v>19070.129870129869</v>
      </c>
      <c r="E159" s="39">
        <f t="shared" si="99"/>
        <v>21531.16883116883</v>
      </c>
      <c r="F159" s="39">
        <f t="shared" si="99"/>
        <v>27390.625</v>
      </c>
      <c r="G159" s="39">
        <f t="shared" si="99"/>
        <v>23939.39393939394</v>
      </c>
      <c r="H159" s="39">
        <f t="shared" si="99"/>
        <v>23272.727272727272</v>
      </c>
      <c r="I159" s="39">
        <f t="shared" si="99"/>
        <v>23272.727272727272</v>
      </c>
      <c r="J159" s="39">
        <f t="shared" si="99"/>
        <v>26070.42253521127</v>
      </c>
      <c r="K159" s="39">
        <f t="shared" si="99"/>
        <v>27734.21052631579</v>
      </c>
      <c r="L159" s="41">
        <f t="shared" si="99"/>
        <v>26567.164179104475</v>
      </c>
      <c r="M159" s="17"/>
      <c r="O159" s="20"/>
      <c r="P159" s="5"/>
    </row>
    <row r="160" spans="1:16" x14ac:dyDescent="0.25">
      <c r="A160" s="12" t="s">
        <v>9</v>
      </c>
      <c r="B160" s="1">
        <f t="shared" ref="B160:L160" si="100">RANK(B159,$B$159:$L$159,1)</f>
        <v>6</v>
      </c>
      <c r="C160" s="1">
        <f t="shared" si="100"/>
        <v>9</v>
      </c>
      <c r="D160" s="1">
        <f t="shared" si="100"/>
        <v>1</v>
      </c>
      <c r="E160" s="1">
        <f t="shared" si="100"/>
        <v>2</v>
      </c>
      <c r="F160" s="1">
        <f t="shared" si="100"/>
        <v>10</v>
      </c>
      <c r="G160" s="1">
        <f t="shared" si="100"/>
        <v>5</v>
      </c>
      <c r="H160" s="1">
        <f t="shared" si="100"/>
        <v>3</v>
      </c>
      <c r="I160" s="1">
        <f t="shared" si="100"/>
        <v>3</v>
      </c>
      <c r="J160" s="1">
        <f t="shared" si="100"/>
        <v>7</v>
      </c>
      <c r="K160" s="1">
        <f t="shared" si="100"/>
        <v>11</v>
      </c>
      <c r="L160" s="15">
        <f t="shared" si="100"/>
        <v>8</v>
      </c>
      <c r="M160" s="17"/>
      <c r="O160" s="20"/>
      <c r="P160" s="5"/>
    </row>
    <row r="161" spans="1:16" x14ac:dyDescent="0.25">
      <c r="A161" s="12" t="s">
        <v>8</v>
      </c>
      <c r="B161" s="14">
        <v>600</v>
      </c>
      <c r="C161" s="14">
        <v>500</v>
      </c>
      <c r="D161" s="14">
        <v>400</v>
      </c>
      <c r="E161" s="14">
        <v>400</v>
      </c>
      <c r="F161" s="14">
        <v>650</v>
      </c>
      <c r="G161" s="14">
        <v>500</v>
      </c>
      <c r="H161" s="14">
        <v>600</v>
      </c>
      <c r="I161" s="11">
        <v>600</v>
      </c>
      <c r="J161" s="11">
        <v>400</v>
      </c>
      <c r="K161" s="11">
        <v>400</v>
      </c>
      <c r="L161" s="13">
        <v>500</v>
      </c>
      <c r="M161" s="17"/>
      <c r="O161" s="20"/>
      <c r="P161" s="5"/>
    </row>
    <row r="162" spans="1:16" x14ac:dyDescent="0.25">
      <c r="A162" s="12" t="s">
        <v>60</v>
      </c>
      <c r="B162" s="11">
        <f>B158-(B161/2)</f>
        <v>13550</v>
      </c>
      <c r="C162" s="11">
        <f t="shared" ref="C162:L162" si="101">C158-(C161/2)</f>
        <v>15050</v>
      </c>
      <c r="D162" s="11">
        <f t="shared" si="101"/>
        <v>14484</v>
      </c>
      <c r="E162" s="11">
        <f t="shared" si="101"/>
        <v>16379</v>
      </c>
      <c r="F162" s="11">
        <f t="shared" si="101"/>
        <v>17205</v>
      </c>
      <c r="G162" s="11">
        <f t="shared" si="101"/>
        <v>15550</v>
      </c>
      <c r="H162" s="11">
        <f t="shared" si="101"/>
        <v>12500</v>
      </c>
      <c r="I162" s="11">
        <f t="shared" si="101"/>
        <v>12500</v>
      </c>
      <c r="J162" s="11">
        <f t="shared" si="101"/>
        <v>18310</v>
      </c>
      <c r="K162" s="11">
        <f t="shared" si="101"/>
        <v>20878</v>
      </c>
      <c r="L162" s="13">
        <f t="shared" si="101"/>
        <v>17550</v>
      </c>
      <c r="M162" s="17"/>
      <c r="P162" s="5"/>
    </row>
    <row r="163" spans="1:16" x14ac:dyDescent="0.25">
      <c r="A163" s="12"/>
      <c r="C163" s="11"/>
      <c r="D163" s="11"/>
      <c r="E163" s="11"/>
      <c r="F163" s="11"/>
      <c r="G163" s="11"/>
      <c r="H163" s="11"/>
      <c r="I163" s="11"/>
      <c r="J163" s="48"/>
      <c r="K163" s="48"/>
      <c r="L163" s="10"/>
    </row>
    <row r="164" spans="1:16" ht="16.5" thickBot="1" x14ac:dyDescent="0.3">
      <c r="A164" s="9" t="s">
        <v>7</v>
      </c>
      <c r="B164" s="7"/>
      <c r="C164" s="7" t="s">
        <v>0</v>
      </c>
      <c r="D164" s="7" t="s">
        <v>5</v>
      </c>
      <c r="E164" s="7" t="s">
        <v>5</v>
      </c>
      <c r="F164" s="7" t="s">
        <v>4</v>
      </c>
      <c r="G164" s="7" t="s">
        <v>16</v>
      </c>
      <c r="H164" s="7" t="s">
        <v>3</v>
      </c>
      <c r="I164" s="7" t="s">
        <v>3</v>
      </c>
      <c r="J164" s="1" t="s">
        <v>2</v>
      </c>
      <c r="K164" s="7" t="s">
        <v>2</v>
      </c>
      <c r="L164" s="6" t="s">
        <v>0</v>
      </c>
    </row>
    <row r="165" spans="1:16" ht="18.75" x14ac:dyDescent="0.3">
      <c r="A165" s="23" t="s">
        <v>15</v>
      </c>
      <c r="B165" s="25"/>
      <c r="C165" s="25"/>
      <c r="D165" s="20"/>
      <c r="E165" s="20"/>
      <c r="F165" s="20"/>
      <c r="G165" s="25"/>
      <c r="H165" s="25"/>
      <c r="I165" s="25"/>
      <c r="J165" s="25"/>
      <c r="K165" s="25"/>
      <c r="L165" s="24"/>
      <c r="M165" s="17"/>
      <c r="P165" s="5"/>
    </row>
    <row r="166" spans="1:16" x14ac:dyDescent="0.25">
      <c r="A166" s="12" t="s">
        <v>58</v>
      </c>
      <c r="B166" s="19" t="s">
        <v>11</v>
      </c>
      <c r="C166" s="11">
        <v>13984</v>
      </c>
      <c r="D166" s="11">
        <v>14556</v>
      </c>
      <c r="E166" s="11">
        <v>16456</v>
      </c>
      <c r="F166" s="11">
        <v>17530</v>
      </c>
      <c r="G166" s="11">
        <v>16180</v>
      </c>
      <c r="H166" s="11">
        <v>15050</v>
      </c>
      <c r="I166" s="11">
        <v>15050</v>
      </c>
      <c r="J166" s="11">
        <v>19860</v>
      </c>
      <c r="K166" s="11">
        <v>22428</v>
      </c>
      <c r="L166" s="10">
        <v>18222</v>
      </c>
      <c r="M166" s="17"/>
      <c r="P166" s="5"/>
    </row>
    <row r="167" spans="1:16" x14ac:dyDescent="0.25">
      <c r="A167" s="12" t="s">
        <v>10</v>
      </c>
      <c r="C167" s="39">
        <f t="shared" ref="C167:L167" si="102">+C166/C3</f>
        <v>24533.333333333336</v>
      </c>
      <c r="D167" s="39">
        <f t="shared" si="102"/>
        <v>18903.896103896102</v>
      </c>
      <c r="E167" s="39">
        <f t="shared" si="102"/>
        <v>21371.428571428572</v>
      </c>
      <c r="F167" s="39">
        <f t="shared" si="102"/>
        <v>27390.625</v>
      </c>
      <c r="G167" s="39">
        <f t="shared" si="102"/>
        <v>24515.151515151512</v>
      </c>
      <c r="H167" s="39">
        <f t="shared" si="102"/>
        <v>27363.63636363636</v>
      </c>
      <c r="I167" s="39">
        <f t="shared" si="102"/>
        <v>27363.63636363636</v>
      </c>
      <c r="J167" s="39">
        <f t="shared" si="102"/>
        <v>27971.830985915494</v>
      </c>
      <c r="K167" s="39">
        <f t="shared" si="102"/>
        <v>29510.526315789473</v>
      </c>
      <c r="L167" s="41">
        <f t="shared" si="102"/>
        <v>27197.014925373132</v>
      </c>
      <c r="M167" s="17"/>
      <c r="P167" s="5"/>
    </row>
    <row r="168" spans="1:16" x14ac:dyDescent="0.25">
      <c r="A168" s="12" t="s">
        <v>9</v>
      </c>
      <c r="C168" s="1">
        <f t="shared" ref="C168:L168" si="103">RANK(C167,$C$167:$L$167,1)</f>
        <v>4</v>
      </c>
      <c r="D168" s="1">
        <f t="shared" si="103"/>
        <v>1</v>
      </c>
      <c r="E168" s="1">
        <f t="shared" si="103"/>
        <v>2</v>
      </c>
      <c r="F168" s="1">
        <f t="shared" si="103"/>
        <v>8</v>
      </c>
      <c r="G168" s="1">
        <f t="shared" si="103"/>
        <v>3</v>
      </c>
      <c r="H168" s="1">
        <f t="shared" si="103"/>
        <v>6</v>
      </c>
      <c r="I168" s="1">
        <f t="shared" si="103"/>
        <v>6</v>
      </c>
      <c r="J168" s="1">
        <f t="shared" si="103"/>
        <v>9</v>
      </c>
      <c r="K168" s="1">
        <f t="shared" si="103"/>
        <v>10</v>
      </c>
      <c r="L168" s="15">
        <f t="shared" si="103"/>
        <v>5</v>
      </c>
      <c r="M168" s="17"/>
      <c r="O168" s="14"/>
      <c r="P168" s="5"/>
    </row>
    <row r="169" spans="1:16" x14ac:dyDescent="0.25">
      <c r="A169" s="12" t="s">
        <v>8</v>
      </c>
      <c r="B169" s="14"/>
      <c r="C169" s="14">
        <v>400</v>
      </c>
      <c r="D169" s="14">
        <v>400</v>
      </c>
      <c r="E169" s="14">
        <v>400</v>
      </c>
      <c r="F169" s="14">
        <v>650</v>
      </c>
      <c r="G169" s="14">
        <v>650</v>
      </c>
      <c r="H169" s="14">
        <v>600</v>
      </c>
      <c r="I169" s="11">
        <v>600</v>
      </c>
      <c r="J169" s="11">
        <v>400</v>
      </c>
      <c r="K169" s="11">
        <v>400</v>
      </c>
      <c r="L169" s="13">
        <v>400</v>
      </c>
      <c r="M169" s="17"/>
      <c r="O169" s="11"/>
      <c r="P169" s="5"/>
    </row>
    <row r="170" spans="1:16" x14ac:dyDescent="0.25">
      <c r="A170" s="12" t="s">
        <v>60</v>
      </c>
      <c r="B170" s="11"/>
      <c r="C170" s="11">
        <f>C166-(C169/2)</f>
        <v>13784</v>
      </c>
      <c r="D170" s="11">
        <f t="shared" ref="D170:K170" si="104">D166-(D169/2)</f>
        <v>14356</v>
      </c>
      <c r="E170" s="11">
        <f t="shared" si="104"/>
        <v>16256</v>
      </c>
      <c r="F170" s="11">
        <f t="shared" si="104"/>
        <v>17205</v>
      </c>
      <c r="G170" s="11">
        <f t="shared" si="104"/>
        <v>15855</v>
      </c>
      <c r="H170" s="11">
        <f t="shared" si="104"/>
        <v>14750</v>
      </c>
      <c r="I170" s="11">
        <f t="shared" si="104"/>
        <v>14750</v>
      </c>
      <c r="J170" s="11">
        <f t="shared" si="104"/>
        <v>19660</v>
      </c>
      <c r="K170" s="11">
        <f t="shared" si="104"/>
        <v>22228</v>
      </c>
      <c r="L170" s="13">
        <f>L166-(L169/2)</f>
        <v>18022</v>
      </c>
      <c r="M170" s="17"/>
      <c r="P170" s="5"/>
    </row>
    <row r="171" spans="1:16" x14ac:dyDescent="0.25">
      <c r="A171" s="12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3"/>
      <c r="M171" s="17"/>
      <c r="P171" s="5"/>
    </row>
    <row r="172" spans="1:16" ht="16.5" thickBot="1" x14ac:dyDescent="0.3">
      <c r="A172" s="9" t="s">
        <v>7</v>
      </c>
      <c r="B172" s="8"/>
      <c r="C172" s="7" t="s">
        <v>5</v>
      </c>
      <c r="D172" s="7" t="s">
        <v>5</v>
      </c>
      <c r="E172" s="7" t="s">
        <v>5</v>
      </c>
      <c r="F172" s="7" t="s">
        <v>4</v>
      </c>
      <c r="G172" s="7" t="s">
        <v>1</v>
      </c>
      <c r="H172" s="7" t="s">
        <v>14</v>
      </c>
      <c r="I172" s="7" t="s">
        <v>14</v>
      </c>
      <c r="J172" s="7" t="s">
        <v>2</v>
      </c>
      <c r="K172" s="7" t="s">
        <v>2</v>
      </c>
      <c r="L172" s="6" t="s">
        <v>5</v>
      </c>
      <c r="M172" s="17"/>
      <c r="O172" s="20"/>
      <c r="P172" s="5"/>
    </row>
    <row r="173" spans="1:16" ht="18.75" x14ac:dyDescent="0.3">
      <c r="A173" s="23" t="s">
        <v>13</v>
      </c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1"/>
      <c r="M173" s="20"/>
    </row>
    <row r="174" spans="1:16" x14ac:dyDescent="0.25">
      <c r="A174" s="12" t="s">
        <v>58</v>
      </c>
      <c r="B174" s="11">
        <v>13850</v>
      </c>
      <c r="C174" s="11">
        <v>15900</v>
      </c>
      <c r="D174" s="11">
        <v>14684</v>
      </c>
      <c r="E174" s="11">
        <v>16579</v>
      </c>
      <c r="F174" s="11">
        <v>17760</v>
      </c>
      <c r="G174" s="19" t="s">
        <v>11</v>
      </c>
      <c r="H174" s="11">
        <v>12800</v>
      </c>
      <c r="I174" s="11">
        <v>12800</v>
      </c>
      <c r="J174" s="11">
        <v>19060</v>
      </c>
      <c r="K174" s="11">
        <v>21628</v>
      </c>
      <c r="L174" s="10">
        <v>18400</v>
      </c>
    </row>
    <row r="175" spans="1:16" x14ac:dyDescent="0.25">
      <c r="A175" s="12" t="s">
        <v>10</v>
      </c>
      <c r="B175" s="39">
        <f>+B174/B3</f>
        <v>25648.148148148146</v>
      </c>
      <c r="C175" s="39">
        <f>+C174/C3</f>
        <v>27894.736842105267</v>
      </c>
      <c r="D175" s="39">
        <f>+D174/D3</f>
        <v>19070.129870129869</v>
      </c>
      <c r="E175" s="39">
        <f>+E174/E3</f>
        <v>21531.16883116883</v>
      </c>
      <c r="F175" s="39">
        <f>+F174/F3</f>
        <v>27750</v>
      </c>
      <c r="G175" s="39"/>
      <c r="H175" s="39">
        <f>+H174/H3</f>
        <v>23272.727272727272</v>
      </c>
      <c r="I175" s="39">
        <f>+I174/I3</f>
        <v>23272.727272727272</v>
      </c>
      <c r="J175" s="39">
        <f>+J174/J3</f>
        <v>26845.070422535213</v>
      </c>
      <c r="K175" s="39">
        <f>+K174/K3</f>
        <v>28457.894736842103</v>
      </c>
      <c r="L175" s="41">
        <f>+L174/L3</f>
        <v>27462.686567164179</v>
      </c>
      <c r="M175" s="17"/>
      <c r="P175" s="5"/>
    </row>
    <row r="176" spans="1:16" x14ac:dyDescent="0.25">
      <c r="A176" s="12" t="s">
        <v>9</v>
      </c>
      <c r="B176" s="1">
        <f>RANK(B175,$B$175:$L$175,1)</f>
        <v>5</v>
      </c>
      <c r="C176" s="1">
        <f>RANK(C175,$B$175:$L$175,1)</f>
        <v>9</v>
      </c>
      <c r="D176" s="1">
        <f>RANK(D175,$B$175:$L$175,1)</f>
        <v>1</v>
      </c>
      <c r="E176" s="1">
        <f>RANK(E175,$B$175:$L$175,1)</f>
        <v>2</v>
      </c>
      <c r="F176" s="1">
        <f>RANK(F175,$B$175:$L$175,1)</f>
        <v>8</v>
      </c>
      <c r="H176" s="1">
        <f>RANK(H175,$B$175:$L$175,1)</f>
        <v>3</v>
      </c>
      <c r="I176" s="1">
        <f>RANK(I175,$B$175:$L$175,1)</f>
        <v>3</v>
      </c>
      <c r="J176" s="1">
        <f>RANK(J175,$B$175:$L$175,1)</f>
        <v>6</v>
      </c>
      <c r="K176" s="1">
        <f>RANK(K175,$B$175:$L$175,1)</f>
        <v>10</v>
      </c>
      <c r="L176" s="15">
        <f>RANK(L175,$B$175:$L$175,1)</f>
        <v>7</v>
      </c>
      <c r="M176" s="17"/>
      <c r="P176" s="5"/>
    </row>
    <row r="177" spans="1:16" x14ac:dyDescent="0.25">
      <c r="A177" s="12" t="s">
        <v>8</v>
      </c>
      <c r="B177" s="14">
        <v>600</v>
      </c>
      <c r="C177" s="14">
        <v>500</v>
      </c>
      <c r="D177" s="14">
        <v>400</v>
      </c>
      <c r="E177" s="14">
        <v>400</v>
      </c>
      <c r="F177" s="14">
        <v>650</v>
      </c>
      <c r="G177" s="14"/>
      <c r="H177" s="14">
        <v>600</v>
      </c>
      <c r="I177" s="11">
        <v>600</v>
      </c>
      <c r="J177" s="11">
        <v>400</v>
      </c>
      <c r="K177" s="11">
        <v>400</v>
      </c>
      <c r="L177" s="13">
        <v>500</v>
      </c>
      <c r="M177" s="17"/>
      <c r="P177" s="5"/>
    </row>
    <row r="178" spans="1:16" x14ac:dyDescent="0.25">
      <c r="A178" s="12" t="s">
        <v>60</v>
      </c>
      <c r="B178" s="11">
        <f>B174-(B177/2)</f>
        <v>13550</v>
      </c>
      <c r="C178" s="11">
        <f>C174-(C177/2)</f>
        <v>15650</v>
      </c>
      <c r="D178" s="11">
        <f t="shared" ref="D178:K178" si="105">D174-(D177/2)</f>
        <v>14484</v>
      </c>
      <c r="E178" s="11">
        <f t="shared" si="105"/>
        <v>16379</v>
      </c>
      <c r="F178" s="11">
        <f t="shared" si="105"/>
        <v>17435</v>
      </c>
      <c r="G178" s="11"/>
      <c r="H178" s="11">
        <f t="shared" si="105"/>
        <v>12500</v>
      </c>
      <c r="I178" s="11">
        <f t="shared" si="105"/>
        <v>12500</v>
      </c>
      <c r="J178" s="11">
        <f t="shared" si="105"/>
        <v>18860</v>
      </c>
      <c r="K178" s="11">
        <f t="shared" si="105"/>
        <v>21428</v>
      </c>
      <c r="L178" s="13">
        <f>L174-(L177/2)</f>
        <v>18150</v>
      </c>
      <c r="M178" s="17"/>
      <c r="P178" s="5"/>
    </row>
    <row r="179" spans="1:16" x14ac:dyDescent="0.25">
      <c r="A179" s="12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3"/>
      <c r="M179" s="17"/>
      <c r="P179" s="5"/>
    </row>
    <row r="180" spans="1:16" ht="16.5" thickBot="1" x14ac:dyDescent="0.3">
      <c r="A180" s="9" t="s">
        <v>64</v>
      </c>
      <c r="B180" s="8" t="s">
        <v>6</v>
      </c>
      <c r="C180" s="7" t="s">
        <v>0</v>
      </c>
      <c r="D180" s="7" t="s">
        <v>5</v>
      </c>
      <c r="E180" s="7" t="s">
        <v>5</v>
      </c>
      <c r="F180" s="7" t="s">
        <v>4</v>
      </c>
      <c r="G180" s="7" t="s">
        <v>1</v>
      </c>
      <c r="H180" s="7" t="s">
        <v>3</v>
      </c>
      <c r="I180" s="7" t="s">
        <v>3</v>
      </c>
      <c r="J180" s="1" t="s">
        <v>2</v>
      </c>
      <c r="K180" s="7" t="s">
        <v>2</v>
      </c>
      <c r="L180" s="6" t="s">
        <v>0</v>
      </c>
      <c r="M180" s="17"/>
      <c r="O180" s="11"/>
      <c r="P180" s="5"/>
    </row>
    <row r="181" spans="1:16" ht="18.75" x14ac:dyDescent="0.3">
      <c r="A181" s="23" t="s">
        <v>12</v>
      </c>
      <c r="B181" s="22"/>
      <c r="C181" s="22"/>
      <c r="G181" s="22"/>
      <c r="H181" s="22"/>
      <c r="I181" s="22"/>
      <c r="J181" s="22"/>
      <c r="K181" s="22"/>
      <c r="L181" s="21"/>
      <c r="M181" s="17"/>
      <c r="O181" s="20"/>
      <c r="P181" s="5"/>
    </row>
    <row r="182" spans="1:16" x14ac:dyDescent="0.25">
      <c r="A182" s="12" t="s">
        <v>58</v>
      </c>
      <c r="B182" s="11">
        <v>13850</v>
      </c>
      <c r="C182" s="11">
        <v>16100</v>
      </c>
      <c r="D182" s="11">
        <v>14684</v>
      </c>
      <c r="E182" s="11">
        <v>16579</v>
      </c>
      <c r="F182" s="11">
        <v>17800</v>
      </c>
      <c r="G182" s="19" t="s">
        <v>11</v>
      </c>
      <c r="H182" s="11">
        <v>12800</v>
      </c>
      <c r="I182" s="11">
        <v>12800</v>
      </c>
      <c r="J182" s="11">
        <v>19060</v>
      </c>
      <c r="K182" s="11">
        <v>21628</v>
      </c>
      <c r="L182" s="10">
        <v>18600</v>
      </c>
    </row>
    <row r="183" spans="1:16" x14ac:dyDescent="0.25">
      <c r="A183" s="12" t="s">
        <v>10</v>
      </c>
      <c r="B183" s="39">
        <f>+B182/B3</f>
        <v>25648.148148148146</v>
      </c>
      <c r="C183" s="39">
        <f>+C182/C3</f>
        <v>28245.614035087721</v>
      </c>
      <c r="D183" s="39">
        <f>+D182/D3</f>
        <v>19070.129870129869</v>
      </c>
      <c r="E183" s="39">
        <f>+E182/E3</f>
        <v>21531.16883116883</v>
      </c>
      <c r="F183" s="39">
        <f>+F182/F3</f>
        <v>27812.5</v>
      </c>
      <c r="G183" s="39"/>
      <c r="H183" s="39">
        <f>+H182/H3</f>
        <v>23272.727272727272</v>
      </c>
      <c r="I183" s="39">
        <f>+I182/I3</f>
        <v>23272.727272727272</v>
      </c>
      <c r="J183" s="39">
        <f>+J182/J3</f>
        <v>26845.070422535213</v>
      </c>
      <c r="K183" s="39">
        <f>+K182/K3</f>
        <v>28457.894736842103</v>
      </c>
      <c r="L183" s="41">
        <f>+L182/L3</f>
        <v>27761.194029850743</v>
      </c>
    </row>
    <row r="184" spans="1:16" x14ac:dyDescent="0.25">
      <c r="A184" s="12" t="s">
        <v>9</v>
      </c>
      <c r="B184" s="1">
        <f>RANK(B183,$B$183:$L$183,1)</f>
        <v>5</v>
      </c>
      <c r="C184" s="1">
        <f>RANK(C183,$B$183:$L$183,1)</f>
        <v>9</v>
      </c>
      <c r="D184" s="1">
        <f>RANK(D183,$B$183:$L$183,1)</f>
        <v>1</v>
      </c>
      <c r="E184" s="1">
        <f>RANK(E183,$B$183:$L$183,1)</f>
        <v>2</v>
      </c>
      <c r="F184" s="1">
        <f>RANK(F183,$B$183:$L$183,1)</f>
        <v>8</v>
      </c>
      <c r="H184" s="1">
        <f>RANK(H183,$B$183:$L$183,1)</f>
        <v>3</v>
      </c>
      <c r="I184" s="1">
        <f>RANK(I183,$B$183:$L$183,1)</f>
        <v>3</v>
      </c>
      <c r="J184" s="1">
        <f>RANK(J183,$B$183:$L$183,1)</f>
        <v>6</v>
      </c>
      <c r="K184" s="1">
        <f>RANK(K183,$B$183:$L$183,1)</f>
        <v>10</v>
      </c>
      <c r="L184" s="15">
        <f>RANK(L183,$B$183:$L$183,1)</f>
        <v>7</v>
      </c>
      <c r="M184" s="17"/>
      <c r="P184" s="5"/>
    </row>
    <row r="185" spans="1:16" x14ac:dyDescent="0.25">
      <c r="A185" s="12" t="s">
        <v>8</v>
      </c>
      <c r="B185" s="14">
        <v>600</v>
      </c>
      <c r="C185" s="14">
        <v>500</v>
      </c>
      <c r="D185" s="14">
        <v>400</v>
      </c>
      <c r="E185" s="14">
        <v>400</v>
      </c>
      <c r="F185" s="14">
        <v>650</v>
      </c>
      <c r="G185" s="14"/>
      <c r="H185" s="14">
        <v>600</v>
      </c>
      <c r="I185" s="14">
        <v>600</v>
      </c>
      <c r="J185" s="14">
        <v>400</v>
      </c>
      <c r="K185" s="14">
        <v>400</v>
      </c>
      <c r="L185" s="13">
        <v>500</v>
      </c>
      <c r="M185" s="17"/>
      <c r="P185" s="5"/>
    </row>
    <row r="186" spans="1:16" x14ac:dyDescent="0.25">
      <c r="A186" s="12" t="s">
        <v>60</v>
      </c>
      <c r="B186" s="11">
        <f>+B182-(B185/2)</f>
        <v>13550</v>
      </c>
      <c r="C186" s="11">
        <f>+C182-(C185/2)</f>
        <v>15850</v>
      </c>
      <c r="D186" s="11">
        <f t="shared" ref="D186:K186" si="106">+D182-(D185/2)</f>
        <v>14484</v>
      </c>
      <c r="E186" s="11">
        <f t="shared" si="106"/>
        <v>16379</v>
      </c>
      <c r="F186" s="11">
        <f t="shared" si="106"/>
        <v>17475</v>
      </c>
      <c r="G186" s="11"/>
      <c r="H186" s="11">
        <f t="shared" si="106"/>
        <v>12500</v>
      </c>
      <c r="I186" s="11">
        <f t="shared" si="106"/>
        <v>12500</v>
      </c>
      <c r="J186" s="11">
        <f t="shared" si="106"/>
        <v>18860</v>
      </c>
      <c r="K186" s="11">
        <f t="shared" si="106"/>
        <v>21428</v>
      </c>
      <c r="L186" s="13">
        <f>+L182-(L185/2)</f>
        <v>18350</v>
      </c>
      <c r="M186" s="17"/>
      <c r="P186" s="5"/>
    </row>
    <row r="187" spans="1:16" x14ac:dyDescent="0.25">
      <c r="A187" s="12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3"/>
      <c r="M187" s="17"/>
      <c r="P187" s="5"/>
    </row>
    <row r="188" spans="1:16" ht="16.5" thickBot="1" x14ac:dyDescent="0.3">
      <c r="A188" s="9" t="s">
        <v>7</v>
      </c>
      <c r="B188" s="8" t="s">
        <v>6</v>
      </c>
      <c r="C188" s="7" t="s">
        <v>0</v>
      </c>
      <c r="D188" s="7" t="s">
        <v>5</v>
      </c>
      <c r="E188" s="7" t="s">
        <v>5</v>
      </c>
      <c r="F188" s="7" t="s">
        <v>4</v>
      </c>
      <c r="G188" s="7" t="s">
        <v>1</v>
      </c>
      <c r="H188" s="7" t="s">
        <v>3</v>
      </c>
      <c r="I188" s="7" t="s">
        <v>3</v>
      </c>
      <c r="J188" s="7" t="s">
        <v>2</v>
      </c>
      <c r="K188" s="7" t="s">
        <v>2</v>
      </c>
      <c r="L188" s="6" t="s">
        <v>0</v>
      </c>
      <c r="M188" s="17"/>
      <c r="P188" s="5"/>
    </row>
    <row r="189" spans="1:16" x14ac:dyDescent="0.25">
      <c r="M189" s="17"/>
      <c r="O189" s="14"/>
      <c r="P189" s="5"/>
    </row>
    <row r="190" spans="1:16" x14ac:dyDescent="0.25">
      <c r="A190" s="1" t="s">
        <v>63</v>
      </c>
      <c r="M190" s="17"/>
      <c r="O190" s="11"/>
      <c r="P190" s="5"/>
    </row>
    <row r="191" spans="1:16" x14ac:dyDescent="0.25">
      <c r="M191" s="17"/>
      <c r="O191" s="20"/>
      <c r="P191" s="5"/>
    </row>
    <row r="192" spans="1:16" x14ac:dyDescent="0.25">
      <c r="M192" s="17"/>
      <c r="O192" s="20"/>
      <c r="P192" s="5"/>
    </row>
    <row r="193" spans="1:16" x14ac:dyDescent="0.25">
      <c r="A193" s="3"/>
      <c r="M193" s="17"/>
      <c r="O193" s="20"/>
      <c r="P193" s="5"/>
    </row>
    <row r="194" spans="1:16" x14ac:dyDescent="0.25">
      <c r="A194" s="3"/>
    </row>
    <row r="195" spans="1:16" x14ac:dyDescent="0.25">
      <c r="A195" s="3"/>
    </row>
    <row r="196" spans="1:16" x14ac:dyDescent="0.25">
      <c r="A196" s="3"/>
    </row>
    <row r="197" spans="1:16" x14ac:dyDescent="0.25">
      <c r="A197" s="3"/>
      <c r="M197" s="17"/>
      <c r="P197" s="5"/>
    </row>
    <row r="198" spans="1:16" x14ac:dyDescent="0.25">
      <c r="A198" s="3"/>
      <c r="M198" s="17"/>
      <c r="P198" s="5"/>
    </row>
    <row r="199" spans="1:16" x14ac:dyDescent="0.25">
      <c r="A199" s="3"/>
      <c r="M199" s="17"/>
      <c r="P199" s="5"/>
    </row>
    <row r="200" spans="1:16" x14ac:dyDescent="0.25">
      <c r="A200" s="3"/>
      <c r="M200" s="17"/>
      <c r="P200" s="5"/>
    </row>
    <row r="201" spans="1:16" x14ac:dyDescent="0.25">
      <c r="A201" s="3"/>
      <c r="M201" s="17"/>
      <c r="O201" s="14"/>
      <c r="P201" s="5"/>
    </row>
    <row r="202" spans="1:16" x14ac:dyDescent="0.25">
      <c r="A202" s="3"/>
      <c r="M202" s="17"/>
      <c r="O202" s="11"/>
      <c r="P202" s="5"/>
    </row>
    <row r="203" spans="1:16" x14ac:dyDescent="0.25">
      <c r="A203" s="3"/>
      <c r="M203" s="17"/>
      <c r="O203" s="20"/>
      <c r="P203" s="5"/>
    </row>
    <row r="204" spans="1:16" x14ac:dyDescent="0.25">
      <c r="A204" s="3"/>
      <c r="M204" s="17"/>
      <c r="O204" s="20"/>
      <c r="P204" s="5"/>
    </row>
    <row r="205" spans="1:16" x14ac:dyDescent="0.25">
      <c r="A205" s="3"/>
      <c r="M205" s="17"/>
      <c r="O205" s="20"/>
      <c r="P205" s="5"/>
    </row>
    <row r="206" spans="1:16" x14ac:dyDescent="0.25">
      <c r="A206" s="3"/>
    </row>
    <row r="207" spans="1:16" x14ac:dyDescent="0.25">
      <c r="A207" s="3"/>
    </row>
    <row r="208" spans="1:16" x14ac:dyDescent="0.25">
      <c r="B208" s="3"/>
      <c r="C208" s="4"/>
      <c r="D208" s="4"/>
      <c r="E208" s="4"/>
      <c r="F208" s="3"/>
      <c r="G208" s="3"/>
      <c r="H208" s="3"/>
      <c r="I208" s="3"/>
      <c r="J208" s="3"/>
      <c r="K208" s="3"/>
    </row>
    <row r="209" spans="3:16" x14ac:dyDescent="0.25">
      <c r="C209" s="2"/>
      <c r="D209" s="2"/>
      <c r="E209" s="2"/>
      <c r="M209" s="17"/>
      <c r="P209" s="5"/>
    </row>
    <row r="218" spans="3:16" x14ac:dyDescent="0.25">
      <c r="M218" s="17"/>
      <c r="P218" s="5"/>
    </row>
    <row r="219" spans="3:16" x14ac:dyDescent="0.25">
      <c r="M219" s="17"/>
      <c r="P219" s="5"/>
    </row>
    <row r="228" spans="13:16" x14ac:dyDescent="0.25">
      <c r="M228" s="17"/>
      <c r="P228" s="5"/>
    </row>
    <row r="235" spans="13:16" x14ac:dyDescent="0.25">
      <c r="M235" s="39"/>
    </row>
    <row r="237" spans="13:16" x14ac:dyDescent="0.25">
      <c r="M237" s="17"/>
      <c r="P237" s="5"/>
    </row>
  </sheetData>
  <pageMargins left="0.7" right="0.7" top="0.75" bottom="0.75" header="0.3" footer="0.3"/>
  <pageSetup scale="57" fitToHeight="5" orientation="landscape" r:id="rId1"/>
  <rowBreaks count="4" manualBreakCount="4">
    <brk id="44" max="9" man="1"/>
    <brk id="84" max="9" man="1"/>
    <brk id="124" max="9" man="1"/>
    <brk id="164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BC6E24D-E6C2-421D-A5A6-46A12D12185E}"/>
</file>

<file path=customXml/itemProps2.xml><?xml version="1.0" encoding="utf-8"?>
<ds:datastoreItem xmlns:ds="http://schemas.openxmlformats.org/officeDocument/2006/customXml" ds:itemID="{B847B2A8-C26F-488C-AB04-6AF452EDEF43}"/>
</file>

<file path=customXml/itemProps3.xml><?xml version="1.0" encoding="utf-8"?>
<ds:datastoreItem xmlns:ds="http://schemas.openxmlformats.org/officeDocument/2006/customXml" ds:itemID="{D08B124F-6976-455D-936C-124CDE051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Bid Tabulation</vt:lpstr>
      <vt:lpstr>'2021 Bid Tabulation'!Print_Area</vt:lpstr>
      <vt:lpstr>'2021 Bid Tabulation'!Print_Titles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Michael Roberts</dc:creator>
  <cp:lastModifiedBy>Michael Roberts</cp:lastModifiedBy>
  <dcterms:created xsi:type="dcterms:W3CDTF">2021-06-04T17:21:05Z</dcterms:created>
  <dcterms:modified xsi:type="dcterms:W3CDTF">2021-12-01T03:02:03Z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